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105"/>
  </bookViews>
  <sheets>
    <sheet name="24年项目支出绩效自评表 " sheetId="5" r:id="rId1"/>
  </sheets>
  <definedNames>
    <definedName name="_xlnm.Print_Area" localSheetId="0">'24年项目支出绩效自评表 '!$A$1:$J$22</definedName>
  </definedNames>
  <calcPr calcId="144525"/>
</workbook>
</file>

<file path=xl/sharedStrings.xml><?xml version="1.0" encoding="utf-8"?>
<sst xmlns="http://schemas.openxmlformats.org/spreadsheetml/2006/main" count="74" uniqueCount="65">
  <si>
    <t>项目支出绩效自评表</t>
  </si>
  <si>
    <t>（2024度）</t>
  </si>
  <si>
    <t>项目名称</t>
  </si>
  <si>
    <t>港澳台侨委员专项工作经费</t>
  </si>
  <si>
    <t>主管部门</t>
  </si>
  <si>
    <t>中国人民政治协商会议北京市委员会办公厅</t>
  </si>
  <si>
    <t>实施单位</t>
  </si>
  <si>
    <t>北京市政协本级</t>
  </si>
  <si>
    <t>项目资金
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</si>
  <si>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</si>
  <si>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</si>
  <si>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</si>
  <si>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</si>
  <si>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</si>
  <si>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</si>
  <si>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</si>
  <si>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</si>
  <si>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</si>
  <si>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——</t>
  </si>
  <si>
    <t xml:space="preserve">     其他资金</t>
  </si>
  <si>
    <t>年度总体目标</t>
  </si>
  <si>
    <t>预期目标</t>
  </si>
  <si>
    <t>实际完成情况</t>
  </si>
  <si>
    <t>通过项目实施，一方面向港澳委员通报北京市经济社会发展情况，通报港澳委员提案办理情况，征求委员对市政协工作及协商民主工作意见建议，同时鼓励港澳委员、工作顾问发挥“双重积极作用”。另一方面，围绕全市的中心工作，有重点地进行调查研究，对实际工作起到了推动作用，在社会上产生了广泛的影响，促进了党政决策的民主化、科学化。通过派驻联络员，联络港澳委员和在港澳的工作顾问及老朋友，发现和培养年轻一代港澳台和海外华侨华人代表人士，加强“两岸三地”文化交流，扩大对外民间友好交往，宣传北京发展变化和对外方针政策；牵线搭桥，引资引智，通过国庆活动等沟通信息、联络感情，为首都经济建设和社会发展做出贡献。</t>
  </si>
  <si>
    <t>2024年赴港澳团组2个，16人次。组织港澳委员、工作顾问视察考察活动1次，国庆活动1次。按照过紧日子的要求，压缩了活动时间。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</si>
  <si>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</si>
  <si>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</si>
  <si>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</si>
  <si>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</si>
  <si>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</si>
  <si>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</si>
  <si>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</si>
  <si>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(40分)</t>
  </si>
  <si>
    <t>数量指标</t>
  </si>
  <si>
    <t>累计调研参加人次</t>
  </si>
  <si>
    <t>≥200人次</t>
  </si>
  <si>
    <t>205人次</t>
  </si>
  <si>
    <t>视察调研活动</t>
  </si>
  <si>
    <t>≥2次</t>
  </si>
  <si>
    <t>2次</t>
  </si>
  <si>
    <t>举办会议场次</t>
  </si>
  <si>
    <t>≥15场次</t>
  </si>
  <si>
    <t>16场次</t>
  </si>
  <si>
    <t>香港、澳门学生参加活动人数</t>
  </si>
  <si>
    <t>≥200人</t>
  </si>
  <si>
    <t>质量指标</t>
  </si>
  <si>
    <t>专项活动、会议出勤率</t>
  </si>
  <si>
    <t>≥95%</t>
  </si>
  <si>
    <t>成本指标（15分）</t>
  </si>
  <si>
    <t>经济成本指标</t>
  </si>
  <si>
    <t>项目总控制</t>
  </si>
  <si>
    <t>≤102.6万元</t>
  </si>
  <si>
    <t>效益指标
(25分)</t>
  </si>
  <si>
    <t>社会效益指标</t>
  </si>
  <si>
    <t>增进港澳台侨胞团结，凝聚共识</t>
  </si>
  <si>
    <t>优</t>
  </si>
  <si>
    <t>一是举办视察考察、国庆系列活动，邀请委员和工作顾问来京出席市长通报会、市政府招待会和市政协招待会，开展视察考察，全面介绍首都经济社会发展等情况，进一步加强对新一届港澳委员和工作顾问的思想政治引领，帮助委员和工作顾问及时知情明政，促进海内外中华儿女大团结大联合。二是与委员和工作顾问深度合作，积极开展“走进人民政协 认识协商民主”品牌活动，面向港澳台青少年、香港高级公务员、澳门专业人士和海外侨胞等群体，组织开展沉浸式的体验与交流，讲好政协故事、讲好全过程人民民主故事</t>
  </si>
  <si>
    <t>效益效果的资料呈现有待加强</t>
  </si>
  <si>
    <t>感受国家发展，提升爱国情怀</t>
  </si>
  <si>
    <t>好</t>
  </si>
  <si>
    <t>一方面向港澳委员通报北京市经济社会发展情况，通报港澳委员提案办理情况，征求委员对市政协工作及协商民主工作意见建议，同时鼓励港澳委员、工作顾问发挥“双重积极作用”。另一方面，围绕全市的中心工作，有重点地进行调查研究，对实际工作起到了推动作用，在社会上产生了广泛的影响。通过活动提升港澳委员爱国情怀</t>
  </si>
  <si>
    <t>满意度指标
（10分）</t>
  </si>
  <si>
    <t>服务对象满意度指标</t>
  </si>
  <si>
    <t>港澳委员、工作顾问满意度</t>
  </si>
  <si>
    <t>总分：</t>
  </si>
</sst>
</file>

<file path=xl/styles.xml><?xml version="1.0" encoding="utf-8"?>
<styleSheet xmlns="http://schemas.openxmlformats.org/spreadsheetml/2006/main">
  <numFmts count="10">
    <numFmt numFmtId="176" formatCode="0_ "/>
    <numFmt numFmtId="177" formatCode="0_);[Red]\(0\)"/>
    <numFmt numFmtId="41" formatCode="_ * #,##0_ ;_ * \-#,##0_ ;_ * &quot;-&quot;_ ;_ @_ "/>
    <numFmt numFmtId="178" formatCode="0.00_);[Red]\(0.00\)"/>
    <numFmt numFmtId="179" formatCode="0.000000_);[Red]\(0.000000\)"/>
    <numFmt numFmtId="42" formatCode="_ &quot;￥&quot;* #,##0_ ;_ &quot;￥&quot;* \-#,##0_ ;_ &quot;￥&quot;* &quot;-&quot;_ ;_ @_ "/>
    <numFmt numFmtId="180" formatCode="0.000000_ "/>
    <numFmt numFmtId="181" formatCode="#,##0.00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8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</font>
    <font>
      <sz val="10.5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9" fillId="22" borderId="18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5" fillId="31" borderId="18" applyNumberFormat="0" applyAlignment="0" applyProtection="0">
      <alignment vertical="center"/>
    </xf>
    <xf numFmtId="0" fontId="26" fillId="22" borderId="20" applyNumberFormat="0" applyAlignment="0" applyProtection="0">
      <alignment vertical="center"/>
    </xf>
    <xf numFmtId="0" fontId="27" fillId="32" borderId="21" applyNumberFormat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0" fillId="11" borderId="1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/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37">
      <alignment vertical="center"/>
    </xf>
    <xf numFmtId="0" fontId="1" fillId="0" borderId="0" xfId="37" applyFont="1" applyAlignment="1">
      <alignment horizontal="center" vertical="center" wrapText="1"/>
    </xf>
    <xf numFmtId="0" fontId="1" fillId="0" borderId="0" xfId="37" applyFont="1" applyBorder="1" applyAlignment="1">
      <alignment horizontal="center" vertical="center" wrapText="1"/>
    </xf>
    <xf numFmtId="0" fontId="2" fillId="0" borderId="1" xfId="37" applyFont="1" applyBorder="1" applyAlignment="1">
      <alignment horizontal="center" vertical="center"/>
    </xf>
    <xf numFmtId="0" fontId="2" fillId="0" borderId="1" xfId="37" applyFont="1" applyBorder="1" applyAlignment="1">
      <alignment horizontal="left" vertical="center"/>
    </xf>
    <xf numFmtId="0" fontId="2" fillId="0" borderId="2" xfId="37" applyFont="1" applyBorder="1" applyAlignment="1">
      <alignment horizontal="center" vertical="center" wrapText="1"/>
    </xf>
    <xf numFmtId="0" fontId="3" fillId="0" borderId="2" xfId="37" applyFont="1" applyBorder="1" applyAlignment="1">
      <alignment horizontal="center" vertical="center"/>
    </xf>
    <xf numFmtId="0" fontId="2" fillId="0" borderId="3" xfId="37" applyFont="1" applyBorder="1" applyAlignment="1">
      <alignment horizontal="center" vertical="center" wrapText="1"/>
    </xf>
    <xf numFmtId="0" fontId="2" fillId="0" borderId="3" xfId="37" applyFont="1" applyBorder="1" applyAlignment="1">
      <alignment horizontal="justify" vertical="center"/>
    </xf>
    <xf numFmtId="0" fontId="2" fillId="0" borderId="3" xfId="37" applyFont="1" applyBorder="1" applyAlignment="1">
      <alignment horizontal="left" vertical="center"/>
    </xf>
    <xf numFmtId="0" fontId="2" fillId="0" borderId="4" xfId="37" applyFont="1" applyBorder="1" applyAlignment="1">
      <alignment horizontal="center" vertical="center" textRotation="255"/>
    </xf>
    <xf numFmtId="0" fontId="2" fillId="0" borderId="5" xfId="37" applyFont="1" applyBorder="1" applyAlignment="1">
      <alignment horizontal="center" vertical="center" wrapText="1"/>
    </xf>
    <xf numFmtId="0" fontId="2" fillId="0" borderId="6" xfId="37" applyFont="1" applyBorder="1" applyAlignment="1">
      <alignment horizontal="center" vertical="center" wrapText="1"/>
    </xf>
    <xf numFmtId="0" fontId="2" fillId="0" borderId="2" xfId="37" applyFont="1" applyBorder="1" applyAlignment="1">
      <alignment horizontal="center" vertical="center" textRotation="255"/>
    </xf>
    <xf numFmtId="0" fontId="2" fillId="0" borderId="3" xfId="37" applyFont="1" applyBorder="1" applyAlignment="1">
      <alignment horizontal="left" vertical="center" wrapText="1"/>
    </xf>
    <xf numFmtId="0" fontId="2" fillId="0" borderId="7" xfId="37" applyFont="1" applyBorder="1" applyAlignment="1">
      <alignment horizontal="center" vertical="center" textRotation="255"/>
    </xf>
    <xf numFmtId="0" fontId="2" fillId="0" borderId="3" xfId="37" applyFont="1" applyBorder="1" applyAlignment="1">
      <alignment horizontal="center" vertical="center"/>
    </xf>
    <xf numFmtId="0" fontId="2" fillId="0" borderId="5" xfId="37" applyFont="1" applyBorder="1" applyAlignment="1">
      <alignment horizontal="center" vertical="center"/>
    </xf>
    <xf numFmtId="0" fontId="2" fillId="0" borderId="8" xfId="37" applyFont="1" applyBorder="1" applyAlignment="1">
      <alignment horizontal="center" vertical="center" textRotation="255"/>
    </xf>
    <xf numFmtId="0" fontId="4" fillId="0" borderId="4" xfId="37" applyFont="1" applyBorder="1" applyAlignment="1">
      <alignment horizontal="center" vertical="center" wrapText="1"/>
    </xf>
    <xf numFmtId="0" fontId="2" fillId="0" borderId="5" xfId="37" applyFont="1" applyBorder="1" applyAlignment="1">
      <alignment horizontal="left" vertical="center" wrapText="1"/>
    </xf>
    <xf numFmtId="0" fontId="4" fillId="0" borderId="9" xfId="37" applyFont="1" applyBorder="1" applyAlignment="1">
      <alignment horizontal="center" vertical="center" wrapText="1"/>
    </xf>
    <xf numFmtId="0" fontId="4" fillId="0" borderId="2" xfId="37" applyFont="1" applyBorder="1" applyAlignment="1">
      <alignment horizontal="center" vertical="center" wrapText="1"/>
    </xf>
    <xf numFmtId="0" fontId="4" fillId="0" borderId="10" xfId="37" applyFont="1" applyBorder="1" applyAlignment="1">
      <alignment horizontal="center" vertical="center" wrapText="1"/>
    </xf>
    <xf numFmtId="0" fontId="2" fillId="0" borderId="1" xfId="37" applyFont="1" applyBorder="1" applyAlignment="1">
      <alignment horizontal="left" vertical="center" wrapText="1"/>
    </xf>
    <xf numFmtId="0" fontId="4" fillId="0" borderId="11" xfId="37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4" fillId="0" borderId="10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3" fillId="0" borderId="1" xfId="37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5" fillId="0" borderId="0" xfId="37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6" fillId="0" borderId="0" xfId="37" applyFont="1">
      <alignment vertical="center"/>
    </xf>
    <xf numFmtId="0" fontId="2" fillId="0" borderId="1" xfId="37" applyFont="1" applyBorder="1" applyAlignment="1">
      <alignment horizontal="justify" vertical="center" wrapText="1"/>
    </xf>
    <xf numFmtId="179" fontId="2" fillId="0" borderId="3" xfId="12" applyNumberFormat="1" applyFont="1" applyBorder="1" applyAlignment="1">
      <alignment horizontal="center" vertical="center"/>
    </xf>
    <xf numFmtId="178" fontId="2" fillId="0" borderId="3" xfId="12" applyNumberFormat="1" applyFont="1" applyBorder="1" applyAlignment="1">
      <alignment horizontal="center" vertical="center"/>
    </xf>
    <xf numFmtId="180" fontId="7" fillId="0" borderId="1" xfId="13" applyNumberFormat="1" applyFont="1" applyBorder="1" applyAlignment="1">
      <alignment horizontal="center" vertical="center" wrapText="1"/>
    </xf>
    <xf numFmtId="177" fontId="7" fillId="0" borderId="1" xfId="12" applyNumberFormat="1" applyFont="1" applyBorder="1" applyAlignment="1">
      <alignment horizontal="center" vertical="center" wrapText="1"/>
    </xf>
    <xf numFmtId="0" fontId="2" fillId="0" borderId="13" xfId="37" applyFont="1" applyBorder="1" applyAlignment="1">
      <alignment horizontal="center" vertical="center" wrapText="1"/>
    </xf>
    <xf numFmtId="43" fontId="2" fillId="0" borderId="5" xfId="1" applyNumberFormat="1" applyFont="1" applyBorder="1" applyAlignment="1">
      <alignment horizontal="center" vertical="center"/>
    </xf>
    <xf numFmtId="43" fontId="2" fillId="0" borderId="6" xfId="1" applyNumberFormat="1" applyFont="1" applyBorder="1" applyAlignment="1">
      <alignment horizontal="center" vertical="center"/>
    </xf>
    <xf numFmtId="0" fontId="2" fillId="0" borderId="13" xfId="37" applyFont="1" applyBorder="1" applyAlignment="1">
      <alignment horizontal="center" vertical="center"/>
    </xf>
    <xf numFmtId="0" fontId="2" fillId="0" borderId="3" xfId="37" applyFont="1" applyFill="1" applyBorder="1" applyAlignment="1">
      <alignment horizontal="center" vertical="center" wrapText="1"/>
    </xf>
    <xf numFmtId="0" fontId="2" fillId="0" borderId="13" xfId="37" applyFont="1" applyBorder="1" applyAlignment="1">
      <alignment horizontal="left" vertical="center" wrapText="1"/>
    </xf>
    <xf numFmtId="0" fontId="2" fillId="0" borderId="3" xfId="37" applyFont="1" applyFill="1" applyBorder="1" applyAlignment="1">
      <alignment horizontal="center" vertical="center"/>
    </xf>
    <xf numFmtId="0" fontId="2" fillId="0" borderId="5" xfId="37" applyFont="1" applyFill="1" applyBorder="1" applyAlignment="1">
      <alignment horizontal="center" vertical="center" wrapText="1"/>
    </xf>
    <xf numFmtId="0" fontId="2" fillId="0" borderId="3" xfId="37" applyNumberFormat="1" applyFont="1" applyFill="1" applyBorder="1" applyAlignment="1" applyProtection="1">
      <alignment horizontal="center" vertical="center"/>
    </xf>
    <xf numFmtId="9" fontId="2" fillId="0" borderId="3" xfId="37" applyNumberFormat="1" applyFont="1" applyBorder="1" applyAlignment="1">
      <alignment horizontal="center" vertical="center"/>
    </xf>
    <xf numFmtId="0" fontId="2" fillId="0" borderId="1" xfId="37" applyFont="1" applyFill="1" applyBorder="1" applyAlignment="1">
      <alignment horizontal="center" vertical="center"/>
    </xf>
    <xf numFmtId="0" fontId="2" fillId="0" borderId="1" xfId="37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9" fontId="2" fillId="0" borderId="10" xfId="0" applyNumberFormat="1" applyFont="1" applyFill="1" applyBorder="1" applyAlignment="1">
      <alignment horizontal="center" vertical="center"/>
    </xf>
    <xf numFmtId="9" fontId="2" fillId="0" borderId="10" xfId="37" applyNumberFormat="1" applyFont="1" applyFill="1" applyBorder="1" applyAlignment="1">
      <alignment horizontal="center" vertical="center" wrapText="1"/>
    </xf>
    <xf numFmtId="176" fontId="3" fillId="0" borderId="1" xfId="37" applyNumberFormat="1" applyFont="1" applyBorder="1" applyAlignment="1">
      <alignment horizontal="center" vertical="center"/>
    </xf>
    <xf numFmtId="0" fontId="2" fillId="0" borderId="2" xfId="37" applyFont="1" applyBorder="1" applyAlignment="1">
      <alignment horizontal="center" vertical="center"/>
    </xf>
    <xf numFmtId="10" fontId="2" fillId="0" borderId="3" xfId="12" applyNumberFormat="1" applyFont="1" applyBorder="1" applyAlignment="1">
      <alignment horizontal="center" vertical="center"/>
    </xf>
    <xf numFmtId="43" fontId="2" fillId="0" borderId="13" xfId="1" applyNumberFormat="1" applyFont="1" applyBorder="1" applyAlignment="1">
      <alignment horizontal="center" vertical="center"/>
    </xf>
    <xf numFmtId="0" fontId="2" fillId="0" borderId="4" xfId="37" applyFont="1" applyFill="1" applyBorder="1" applyAlignment="1">
      <alignment horizontal="center" vertical="center" wrapText="1"/>
    </xf>
    <xf numFmtId="178" fontId="2" fillId="0" borderId="1" xfId="37" applyNumberFormat="1" applyFont="1" applyFill="1" applyBorder="1" applyAlignment="1">
      <alignment horizontal="center" vertical="center" wrapText="1"/>
    </xf>
    <xf numFmtId="0" fontId="2" fillId="0" borderId="1" xfId="37" applyFont="1" applyFill="1" applyBorder="1" applyAlignment="1">
      <alignment vertical="center" wrapText="1"/>
    </xf>
    <xf numFmtId="0" fontId="8" fillId="0" borderId="1" xfId="37" applyFont="1" applyFill="1" applyBorder="1" applyAlignment="1">
      <alignment horizontal="center" vertical="center" wrapText="1"/>
    </xf>
    <xf numFmtId="181" fontId="3" fillId="0" borderId="13" xfId="37" applyNumberFormat="1" applyFont="1" applyBorder="1" applyAlignment="1">
      <alignment horizontal="center" vertical="center"/>
    </xf>
    <xf numFmtId="181" fontId="3" fillId="0" borderId="3" xfId="37" applyNumberFormat="1" applyFont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4</xdr:row>
      <xdr:rowOff>12700</xdr:rowOff>
    </xdr:from>
    <xdr:to>
      <xdr:col>3</xdr:col>
      <xdr:colOff>1760220</xdr:colOff>
      <xdr:row>4</xdr:row>
      <xdr:rowOff>626745</xdr:rowOff>
    </xdr:to>
    <xdr:cxnSp>
      <xdr:nvCxnSpPr>
        <xdr:cNvPr id="2" name="直接连接符 1"/>
        <xdr:cNvCxnSpPr/>
      </xdr:nvCxnSpPr>
      <xdr:spPr>
        <a:xfrm>
          <a:off x="2939415" y="2286000"/>
          <a:ext cx="1741170" cy="6140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view="pageBreakPreview" zoomScale="80" zoomScaleNormal="70" topLeftCell="A9" workbookViewId="0">
      <selection activeCell="D13" sqref="$A13:$XFD18"/>
    </sheetView>
  </sheetViews>
  <sheetFormatPr defaultColWidth="9" defaultRowHeight="14.25"/>
  <cols>
    <col min="1" max="3" width="12.775" style="1" customWidth="1"/>
    <col min="4" max="4" width="25.775" style="1" customWidth="1"/>
    <col min="5" max="5" width="15.775" style="1" customWidth="1"/>
    <col min="6" max="6" width="19.4416666666667" style="1" customWidth="1"/>
    <col min="7" max="7" width="36.2416666666667" style="1" customWidth="1"/>
    <col min="8" max="10" width="15.775" style="1" customWidth="1"/>
    <col min="11" max="11" width="10.45" style="1" customWidth="1"/>
    <col min="12" max="16384" width="9" style="1"/>
  </cols>
  <sheetData>
    <row r="1" ht="3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4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5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5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36" t="s">
        <v>7</v>
      </c>
      <c r="I4" s="36"/>
      <c r="J4" s="36"/>
    </row>
    <row r="5" ht="50" customHeight="1" spans="1:10">
      <c r="A5" s="6" t="s">
        <v>8</v>
      </c>
      <c r="B5" s="6"/>
      <c r="C5" s="6"/>
      <c r="D5" s="7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57" t="s">
        <v>14</v>
      </c>
    </row>
    <row r="6" ht="50" customHeight="1" spans="1:10">
      <c r="A6" s="8"/>
      <c r="B6" s="8"/>
      <c r="C6" s="8"/>
      <c r="D6" s="9" t="s">
        <v>15</v>
      </c>
      <c r="E6" s="37">
        <f t="shared" ref="E6:J6" si="0">SUM(E7:E9)</f>
        <v>202.6</v>
      </c>
      <c r="F6" s="37">
        <f t="shared" si="0"/>
        <v>102.6</v>
      </c>
      <c r="G6" s="37">
        <f t="shared" si="0"/>
        <v>74.697327</v>
      </c>
      <c r="H6" s="38">
        <f t="shared" si="0"/>
        <v>10</v>
      </c>
      <c r="I6" s="58">
        <f t="shared" si="0"/>
        <v>0.728044122807018</v>
      </c>
      <c r="J6" s="38">
        <f t="shared" si="0"/>
        <v>7.28044122807018</v>
      </c>
    </row>
    <row r="7" ht="50" customHeight="1" spans="1:10">
      <c r="A7" s="8"/>
      <c r="B7" s="8"/>
      <c r="C7" s="8"/>
      <c r="D7" s="10" t="s">
        <v>16</v>
      </c>
      <c r="E7" s="37">
        <v>202.6</v>
      </c>
      <c r="F7" s="37">
        <v>102.6</v>
      </c>
      <c r="G7" s="37">
        <v>74.697327</v>
      </c>
      <c r="H7" s="38">
        <v>10</v>
      </c>
      <c r="I7" s="58">
        <f>G7/F7</f>
        <v>0.728044122807018</v>
      </c>
      <c r="J7" s="38">
        <f>G7/F7*H7</f>
        <v>7.28044122807018</v>
      </c>
    </row>
    <row r="8" ht="50" customHeight="1" spans="1:10">
      <c r="A8" s="8"/>
      <c r="B8" s="8"/>
      <c r="C8" s="8"/>
      <c r="D8" s="10" t="s">
        <v>17</v>
      </c>
      <c r="E8" s="39">
        <v>0</v>
      </c>
      <c r="F8" s="39">
        <v>0</v>
      </c>
      <c r="G8" s="39">
        <v>0</v>
      </c>
      <c r="H8" s="40" t="s">
        <v>18</v>
      </c>
      <c r="I8" s="40" t="s">
        <v>18</v>
      </c>
      <c r="J8" s="40" t="s">
        <v>18</v>
      </c>
    </row>
    <row r="9" ht="50" customHeight="1" spans="1:10">
      <c r="A9" s="8"/>
      <c r="B9" s="8"/>
      <c r="C9" s="8"/>
      <c r="D9" s="10" t="s">
        <v>19</v>
      </c>
      <c r="E9" s="39">
        <v>0</v>
      </c>
      <c r="F9" s="39">
        <v>0</v>
      </c>
      <c r="G9" s="39">
        <v>0</v>
      </c>
      <c r="H9" s="40" t="s">
        <v>18</v>
      </c>
      <c r="I9" s="40" t="s">
        <v>18</v>
      </c>
      <c r="J9" s="40" t="s">
        <v>18</v>
      </c>
    </row>
    <row r="10" ht="50" customHeight="1" spans="1:10">
      <c r="A10" s="11" t="s">
        <v>20</v>
      </c>
      <c r="B10" s="12" t="s">
        <v>21</v>
      </c>
      <c r="C10" s="13"/>
      <c r="D10" s="13"/>
      <c r="E10" s="13"/>
      <c r="F10" s="41"/>
      <c r="G10" s="42" t="s">
        <v>22</v>
      </c>
      <c r="H10" s="43"/>
      <c r="I10" s="43"/>
      <c r="J10" s="59"/>
    </row>
    <row r="11" ht="141" customHeight="1" spans="1:10">
      <c r="A11" s="14"/>
      <c r="B11" s="15" t="s">
        <v>23</v>
      </c>
      <c r="C11" s="15"/>
      <c r="D11" s="15"/>
      <c r="E11" s="15"/>
      <c r="F11" s="15"/>
      <c r="G11" s="15" t="s">
        <v>24</v>
      </c>
      <c r="H11" s="15"/>
      <c r="I11" s="15"/>
      <c r="J11" s="15"/>
    </row>
    <row r="12" ht="50" customHeight="1" spans="1:10">
      <c r="A12" s="16" t="s">
        <v>25</v>
      </c>
      <c r="B12" s="8" t="s">
        <v>26</v>
      </c>
      <c r="C12" s="17" t="s">
        <v>27</v>
      </c>
      <c r="D12" s="18" t="s">
        <v>28</v>
      </c>
      <c r="E12" s="44"/>
      <c r="F12" s="17" t="s">
        <v>29</v>
      </c>
      <c r="G12" s="45" t="s">
        <v>30</v>
      </c>
      <c r="H12" s="45" t="s">
        <v>12</v>
      </c>
      <c r="I12" s="60" t="s">
        <v>14</v>
      </c>
      <c r="J12" s="60" t="s">
        <v>31</v>
      </c>
    </row>
    <row r="13" ht="42" customHeight="1" spans="1:10">
      <c r="A13" s="19"/>
      <c r="B13" s="20" t="s">
        <v>32</v>
      </c>
      <c r="C13" s="20" t="s">
        <v>33</v>
      </c>
      <c r="D13" s="21" t="s">
        <v>34</v>
      </c>
      <c r="E13" s="46"/>
      <c r="F13" s="17" t="s">
        <v>35</v>
      </c>
      <c r="G13" s="47" t="s">
        <v>36</v>
      </c>
      <c r="H13" s="48">
        <v>10</v>
      </c>
      <c r="I13" s="61">
        <v>10</v>
      </c>
      <c r="J13" s="62"/>
    </row>
    <row r="14" ht="42" customHeight="1" spans="1:10">
      <c r="A14" s="19"/>
      <c r="B14" s="22"/>
      <c r="C14" s="22"/>
      <c r="D14" s="21" t="s">
        <v>37</v>
      </c>
      <c r="E14" s="46"/>
      <c r="F14" s="17" t="s">
        <v>38</v>
      </c>
      <c r="G14" s="47" t="s">
        <v>39</v>
      </c>
      <c r="H14" s="48">
        <v>10</v>
      </c>
      <c r="I14" s="61">
        <v>10</v>
      </c>
      <c r="J14" s="62"/>
    </row>
    <row r="15" ht="42" customHeight="1" spans="1:10">
      <c r="A15" s="19"/>
      <c r="B15" s="22"/>
      <c r="C15" s="22"/>
      <c r="D15" s="21" t="s">
        <v>40</v>
      </c>
      <c r="E15" s="46"/>
      <c r="F15" s="17" t="s">
        <v>41</v>
      </c>
      <c r="G15" s="47" t="s">
        <v>42</v>
      </c>
      <c r="H15" s="48">
        <v>10</v>
      </c>
      <c r="I15" s="61">
        <v>10</v>
      </c>
      <c r="J15" s="62"/>
    </row>
    <row r="16" ht="42" customHeight="1" spans="1:10">
      <c r="A16" s="19"/>
      <c r="B16" s="22"/>
      <c r="C16" s="22"/>
      <c r="D16" s="21" t="s">
        <v>43</v>
      </c>
      <c r="E16" s="46"/>
      <c r="F16" s="17" t="s">
        <v>44</v>
      </c>
      <c r="G16" s="49">
        <v>220</v>
      </c>
      <c r="H16" s="48">
        <v>5</v>
      </c>
      <c r="I16" s="61">
        <v>5</v>
      </c>
      <c r="J16" s="62"/>
    </row>
    <row r="17" ht="42" customHeight="1" spans="1:10">
      <c r="A17" s="19"/>
      <c r="B17" s="23"/>
      <c r="C17" s="20" t="s">
        <v>45</v>
      </c>
      <c r="D17" s="21" t="s">
        <v>46</v>
      </c>
      <c r="E17" s="46"/>
      <c r="F17" s="17" t="s">
        <v>47</v>
      </c>
      <c r="G17" s="50">
        <v>0.95</v>
      </c>
      <c r="H17" s="48">
        <v>5</v>
      </c>
      <c r="I17" s="61">
        <v>5</v>
      </c>
      <c r="J17" s="62"/>
    </row>
    <row r="18" ht="42" customHeight="1" spans="1:10">
      <c r="A18" s="19"/>
      <c r="B18" s="20" t="s">
        <v>48</v>
      </c>
      <c r="C18" s="20" t="s">
        <v>49</v>
      </c>
      <c r="D18" s="21" t="s">
        <v>50</v>
      </c>
      <c r="E18" s="46"/>
      <c r="F18" s="47" t="s">
        <v>51</v>
      </c>
      <c r="G18" s="47">
        <v>74.69</v>
      </c>
      <c r="H18" s="48">
        <v>15</v>
      </c>
      <c r="I18" s="61">
        <v>15</v>
      </c>
      <c r="J18" s="52"/>
    </row>
    <row r="19" ht="213" customHeight="1" spans="1:10">
      <c r="A19" s="19"/>
      <c r="B19" s="24" t="s">
        <v>52</v>
      </c>
      <c r="C19" s="24" t="s">
        <v>53</v>
      </c>
      <c r="D19" s="25" t="s">
        <v>54</v>
      </c>
      <c r="E19" s="25"/>
      <c r="F19" s="51" t="s">
        <v>55</v>
      </c>
      <c r="G19" s="52" t="s">
        <v>56</v>
      </c>
      <c r="H19" s="48">
        <v>15</v>
      </c>
      <c r="I19" s="61">
        <v>13</v>
      </c>
      <c r="J19" s="63" t="s">
        <v>57</v>
      </c>
    </row>
    <row r="20" ht="142" customHeight="1" spans="1:10">
      <c r="A20" s="19"/>
      <c r="B20" s="26"/>
      <c r="C20" s="26"/>
      <c r="D20" s="27" t="s">
        <v>58</v>
      </c>
      <c r="E20" s="53"/>
      <c r="F20" s="54" t="s">
        <v>59</v>
      </c>
      <c r="G20" s="55" t="s">
        <v>60</v>
      </c>
      <c r="H20" s="48">
        <v>10</v>
      </c>
      <c r="I20" s="61">
        <v>8</v>
      </c>
      <c r="J20" s="63" t="s">
        <v>57</v>
      </c>
    </row>
    <row r="21" ht="50" customHeight="1" spans="1:10">
      <c r="A21" s="19"/>
      <c r="B21" s="28" t="s">
        <v>61</v>
      </c>
      <c r="C21" s="29" t="s">
        <v>62</v>
      </c>
      <c r="D21" s="30" t="s">
        <v>63</v>
      </c>
      <c r="E21" s="30"/>
      <c r="F21" s="54" t="s">
        <v>47</v>
      </c>
      <c r="G21" s="54">
        <v>0.95</v>
      </c>
      <c r="H21" s="48">
        <v>10</v>
      </c>
      <c r="I21" s="61">
        <v>10</v>
      </c>
      <c r="J21" s="62"/>
    </row>
    <row r="22" ht="50" customHeight="1" spans="1:10">
      <c r="A22" s="31" t="s">
        <v>64</v>
      </c>
      <c r="B22" s="31"/>
      <c r="C22" s="31"/>
      <c r="D22" s="31"/>
      <c r="E22" s="31"/>
      <c r="F22" s="31"/>
      <c r="G22" s="31"/>
      <c r="H22" s="56">
        <f>SUM(H13:H21)+H6</f>
        <v>100</v>
      </c>
      <c r="I22" s="64">
        <f>J6+SUM(I13:I21)</f>
        <v>93.2804412280702</v>
      </c>
      <c r="J22" s="65"/>
    </row>
    <row r="23" ht="31" customHeight="1" spans="1:10">
      <c r="A23" s="32"/>
      <c r="B23" s="32"/>
      <c r="C23" s="32"/>
      <c r="D23" s="32"/>
      <c r="E23" s="32"/>
      <c r="F23" s="32"/>
      <c r="G23" s="32"/>
      <c r="H23" s="32"/>
      <c r="I23" s="32"/>
      <c r="J23" s="32"/>
    </row>
    <row r="24" ht="69" customHeight="1" spans="1:10">
      <c r="A24" s="33"/>
      <c r="B24" s="33"/>
      <c r="C24" s="33"/>
      <c r="D24" s="33"/>
      <c r="E24" s="33"/>
      <c r="F24" s="33"/>
      <c r="G24" s="33"/>
      <c r="H24" s="33"/>
      <c r="I24" s="33"/>
      <c r="J24" s="33"/>
    </row>
    <row r="25" spans="1:10">
      <c r="A25" s="34"/>
      <c r="B25" s="34"/>
      <c r="C25" s="34"/>
      <c r="D25" s="34"/>
      <c r="E25" s="34"/>
      <c r="F25" s="34"/>
      <c r="G25" s="34"/>
      <c r="H25" s="34"/>
      <c r="I25" s="34"/>
      <c r="J25" s="34"/>
    </row>
    <row r="26" spans="1:10">
      <c r="A26" s="34"/>
      <c r="B26" s="34"/>
      <c r="C26" s="34"/>
      <c r="D26" s="34"/>
      <c r="E26" s="34"/>
      <c r="F26" s="34"/>
      <c r="G26" s="34"/>
      <c r="H26" s="34"/>
      <c r="I26" s="34"/>
      <c r="J26" s="34"/>
    </row>
    <row r="27" ht="41" customHeight="1"/>
    <row r="28" ht="15.75" spans="3:7">
      <c r="C28" s="35"/>
      <c r="D28" s="35"/>
      <c r="E28" s="35"/>
      <c r="F28" s="35"/>
      <c r="G28" s="35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I22:J22"/>
    <mergeCell ref="A23:D23"/>
    <mergeCell ref="E23:G23"/>
    <mergeCell ref="H23:J23"/>
    <mergeCell ref="A24:J24"/>
    <mergeCell ref="A25:J25"/>
    <mergeCell ref="A26:J26"/>
    <mergeCell ref="A10:A11"/>
    <mergeCell ref="A12:A21"/>
    <mergeCell ref="B13:B17"/>
    <mergeCell ref="B19:B20"/>
    <mergeCell ref="C13:C16"/>
    <mergeCell ref="C19:C20"/>
    <mergeCell ref="A5:C9"/>
  </mergeCells>
  <printOptions horizontalCentered="1" verticalCentered="1"/>
  <pageMargins left="0" right="0" top="0.590277777777778" bottom="0.590277777777778" header="0.314583333333333" footer="0.314583333333333"/>
  <pageSetup paperSize="9" scale="53" orientation="portrait" horizontalDpi="600"/>
  <headerFooter/>
  <rowBreaks count="1" manualBreakCount="1">
    <brk id="29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24年项目支出绩效自评表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2019-03-29T09:58:00Z</dcterms:created>
  <cp:lastPrinted>2021-03-06T21:57:00Z</cp:lastPrinted>
  <dcterms:modified xsi:type="dcterms:W3CDTF">2025-08-22T09:59:21Z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A4AD3528C0D742F3841BBC32FA2B5C15_12</vt:lpwstr>
  </property>
</Properties>
</file>