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<sst xmlns="http://schemas.openxmlformats.org/spreadsheetml/2006/main" count="117" uniqueCount="103">
  <si>
    <t>项目支出绩效自评表</t>
  </si>
  <si>
    <t>（2024年度）</t>
  </si>
  <si>
    <t>项目名称</t>
  </si>
  <si>
    <t>北京国际（港澳台）科技合作资源拓展</t>
  </si>
  <si>
    <t>主管部门</t>
  </si>
  <si>
    <t>北京市科学技术委员会</t>
  </si>
  <si>
    <t>实施单位</t>
  </si>
  <si>
    <t>北京国际科技合作中心（北京港澳台科技合作中心）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</si>
  <si>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</si>
  <si>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</si>
  <si>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</si>
  <si>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</si>
  <si>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</si>
  <si>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</si>
  <si>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</si>
  <si>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</si>
  <si>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</si>
  <si>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</si>
  <si>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</si>
  <si>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</si>
  <si>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</si>
  <si>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</si>
  <si>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</si>
  <si>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组织开展“一带一路”共建国家、欧美国家、港澳台地区相关项目路演、对接交流、研讨等活动；收集国际及港澳台地区有关科技创新合作资源；跟踪国际及港澳台地区相关技术的课题项目立项情况、创投情况、产业政策、产业化发展等方面信息。</t>
  </si>
  <si>
    <r>
      <rPr>
        <sz val="10"/>
        <color rgb="FF000000"/>
        <rFont val="仿宋_GB2312"/>
        <charset val="134"/>
      </rPr>
      <t>本项目围绕北京市重点科技领域，积极开展国际合作资源梳理、国际合作情况调研，打造品牌对接活动，举办优质项目路演，积极推动北京与国际及港澳台地区科技创新、企业国际化发展等，扩大国际及京港澳台科技创新领域的交流与合作，取得积极的成果。
一是组织系列活动，推进国际合作。聚焦前沿科技领域，组织了</t>
    </r>
    <r>
      <rPr>
        <sz val="10"/>
        <color theme="1"/>
        <rFont val="仿宋_GB2312"/>
        <charset val="134"/>
      </rPr>
      <t>十余</t>
    </r>
    <r>
      <rPr>
        <sz val="10"/>
        <color rgb="FF000000"/>
        <rFont val="仿宋_GB2312"/>
        <charset val="134"/>
      </rPr>
      <t>场国际科技合作项目推介、技术交流等活动，为北京市创新主体提供精准对接平台，积极有效地促进技术对接与成果推广，多维度推进国际合作。
二是拓展国际合作渠道，夯实国际科技合作基础。通过多种形式推进与驻华使馆、商会、国际机构驻华代表处及多家国际合作活跃院所高校及创新企业的深度沟通和合作。
三是举办品牌活动，扩大科创中心影响力。举办</t>
    </r>
    <r>
      <rPr>
        <sz val="10"/>
        <color theme="1"/>
        <rFont val="仿宋_GB2312"/>
        <charset val="134"/>
      </rPr>
      <t>第八届</t>
    </r>
    <r>
      <rPr>
        <sz val="10"/>
        <color rgb="FF000000"/>
        <rFont val="仿宋_GB2312"/>
        <charset val="134"/>
      </rPr>
      <t>科技外交官创新资源对接活动、“链接全球 协同创新”项目路演系列活动、“云上京港澳台 协同共创共进”系列品牌活动，充分发挥良好的国际合作平台效果，提升了品牌活动影响力。
四是深入推进调研，蓄力国际科技合作开展。组织开展国际科技合作研讨会、论证会、座谈会等，与多家国内外院所及企业代表座谈，调研国内外多家为创新主体提供国际化服务的相关机构,了解北京市高精尖产业领域的国际合作情况、国际合作案例及国际合作需求，为下一步开展国际科技合作蓄力。
五是梳理创新资源，开展研究分析。梳理与北京市创新主体有合作的国际创新资源；汇总整理香港地区政府、高校、科技园、数码港等部门机构科技创新支持政策和计划。</t>
    </r>
  </si>
  <si>
    <t>绩效指标</t>
  </si>
  <si>
    <t>一级指标</t>
  </si>
  <si>
    <t>二级指标</t>
  </si>
  <si>
    <t>三级指标</t>
  </si>
  <si>
    <t>年度指标值</t>
  </si>
  <si>
    <t>实际完成值</t>
  </si>
  <si>
    <t>偏差原因分析及改进
措施</t>
  </si>
  <si>
    <t>产出指标</t>
  </si>
  <si>
    <t>数量指标</t>
  </si>
  <si>
    <t>组织国际科技合作项目推介、技术交流等活动</t>
  </si>
  <si>
    <t>≥5次</t>
  </si>
  <si>
    <t>12次</t>
  </si>
  <si>
    <t>储备国际（港澳台）科技创新项目</t>
  </si>
  <si>
    <t>≥5项</t>
  </si>
  <si>
    <t>17项</t>
  </si>
  <si>
    <t>在前期国际合作渠道、资源积累的基础上，多渠道积极挖掘国际（港澳台）科技创新项目，超额完成指标。下一步将更加科学合理地制定考核指标。</t>
  </si>
  <si>
    <t>对接国际科技合作项目</t>
  </si>
  <si>
    <t>≥3个</t>
  </si>
  <si>
    <t>22个</t>
  </si>
  <si>
    <t>在前期国际合作渠道、资源积累的基础上，多渠道积极挖掘优质国际（港澳台）科技创新项目，通过项目路演、协助开展点对点沟通等形式，促进多个项目的对接，超额完成指标。下一步将更加科学合理地制定考核指标。</t>
  </si>
  <si>
    <t>策划组织国际合作品牌活动</t>
  </si>
  <si>
    <t>≥2次</t>
  </si>
  <si>
    <t>3次</t>
  </si>
  <si>
    <t>质量指标</t>
  </si>
  <si>
    <t>拓展国际科技创新合作渠道</t>
  </si>
  <si>
    <t>拓展新渠道</t>
  </si>
  <si>
    <r>
      <rPr>
        <sz val="10"/>
        <color rgb="FF000000"/>
        <rFont val="仿宋_GB2312"/>
        <charset val="134"/>
      </rPr>
      <t>拓展</t>
    </r>
    <r>
      <rPr>
        <sz val="10"/>
        <color theme="1"/>
        <rFont val="仿宋_GB2312"/>
        <charset val="134"/>
      </rPr>
      <t>近20家</t>
    </r>
    <r>
      <rPr>
        <sz val="10"/>
        <color rgb="FF000000"/>
        <rFont val="仿宋_GB2312"/>
        <charset val="134"/>
      </rPr>
      <t>国际科技创新合作渠道</t>
    </r>
  </si>
  <si>
    <t>意向合作签约</t>
  </si>
  <si>
    <t>≥1项</t>
  </si>
  <si>
    <t>3项</t>
  </si>
  <si>
    <t>对挖掘的国际（港澳台）科技创新项目严格把关，通过项目路演、协助开展点对点沟通等形式，促成多个项目完成意向签约，超额完成指标。下一步将更加科学合理地制定考核指标。</t>
  </si>
  <si>
    <t>时效指标</t>
  </si>
  <si>
    <t>12月底前资金支出</t>
  </si>
  <si>
    <t>≥30%</t>
  </si>
  <si>
    <t>相关国际（港澳台）科技交流活动按计划进度完成</t>
  </si>
  <si>
    <t>≤12月</t>
  </si>
  <si>
    <t>12月</t>
  </si>
  <si>
    <t>成本指标</t>
  </si>
  <si>
    <t>经济成本指标</t>
  </si>
  <si>
    <t>劳务费</t>
  </si>
  <si>
    <t>≤112.1万元</t>
  </si>
  <si>
    <t>100.88万元</t>
  </si>
  <si>
    <t>专家咨询费</t>
  </si>
  <si>
    <t>≤45.28万元</t>
  </si>
  <si>
    <t>21.35万元</t>
  </si>
  <si>
    <t>因相关课题、研讨、咨询等根据实际工作安排有所调整，专家费支出未达指标值。下一步将更加科学合理地制定考核指标。</t>
  </si>
  <si>
    <t>印刷费</t>
  </si>
  <si>
    <t>≤3.2858万元</t>
  </si>
  <si>
    <t>0万元</t>
  </si>
  <si>
    <t>印刷费预算主要用于会议、活动等相关宣传、展示材料，因相关活动方案调整、宣传展示材料精简、电子化等原因，印刷费未支出。下一步将更加科学合理地制定考核指标。</t>
  </si>
  <si>
    <t>差旅费</t>
  </si>
  <si>
    <t>≤22.4336万元</t>
  </si>
  <si>
    <t>8.6092万元</t>
  </si>
  <si>
    <t>结合项目承担单位与外地调研单位的时间协调及有关工作安排，原差旅计划减少。下一步将更加科学合理地制定考核指标。</t>
  </si>
  <si>
    <t>会议费</t>
  </si>
  <si>
    <t>≤13.86万元</t>
  </si>
  <si>
    <t>6.432万元</t>
  </si>
  <si>
    <t>落实政府“过紧日子”要求，厉行勤俭节约，减少部分会议费支出</t>
  </si>
  <si>
    <t>委托业务费</t>
  </si>
  <si>
    <t>≤114.2万元</t>
  </si>
  <si>
    <t>114.2万元</t>
  </si>
  <si>
    <t>其他商品和服务支出</t>
  </si>
  <si>
    <t>≤6.8816万元</t>
  </si>
  <si>
    <t>3.867万元</t>
  </si>
  <si>
    <t>结合项目承担单位与调研单位的时间协调及有关工作安排，以及根据相关活动实际用车需求，减少了部分租车次数，其他商品和服务支出未达指标值。下一步将更加科学合理地制定考核指标。</t>
  </si>
  <si>
    <t>效益指标</t>
  </si>
  <si>
    <t>社会效益指标</t>
  </si>
  <si>
    <t>开展科技合作交流，扩大国际科技创新中心的影响力</t>
  </si>
  <si>
    <t>扩大影响力</t>
  </si>
  <si>
    <t>举办优质项目路演对接活动等，打造品牌国际科技合作活动，积极拓展国际合作渠道，开展国际合作资源梳理与调研，推动北京与国际及港澳台地区科技创新、企业国际化发展，通过公众号等宣传，扩大国际科创中心的影响力。</t>
  </si>
  <si>
    <t>宣传力度、高度等还有提升空间，下一步将在宣传策划、亮点成果、活动形式等方面深入思考，加强宣传工作。</t>
  </si>
  <si>
    <t>满意度指标</t>
  </si>
  <si>
    <t>服务对象满意度指标</t>
  </si>
  <si>
    <t>活动、会议等服务对象满意度</t>
  </si>
  <si>
    <t>≥90%</t>
  </si>
  <si>
    <t>因服务对象调查问卷回收情况、服务对象要求不一致等原因，满意度未达成年度指标值。后续在组织活动、会议时将更加充分地考虑相关细节环节的设置、实施。</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</si>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</sst>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1">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theme="1"/>
      <name val="仿宋_GB2312"/>
      <charset val="134"/>
    </font>
    <font>
      <sz val="10"/>
      <color rgb="FF000000"/>
      <name val="宋体"/>
      <charset val="134"/>
    </font>
    <font>
      <sz val="12"/>
      <color rgb="FFFF0000"/>
      <name val="仿宋_GB2312"/>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4" borderId="10" applyNumberFormat="0" applyAlignment="0" applyProtection="0">
      <alignment vertical="center"/>
    </xf>
    <xf numFmtId="0" fontId="21" fillId="5" borderId="11" applyNumberFormat="0" applyAlignment="0" applyProtection="0">
      <alignment vertical="center"/>
    </xf>
    <xf numFmtId="0" fontId="22" fillId="5" borderId="10" applyNumberFormat="0" applyAlignment="0" applyProtection="0">
      <alignment vertical="center"/>
    </xf>
    <xf numFmtId="0" fontId="23" fillId="6"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43">
    <xf numFmtId="0" fontId="0" fillId="0" borderId="0" xfId="0">
      <alignment vertical="center"/>
    </xf>
    <xf numFmtId="0" fontId="1" fillId="2" borderId="0" xfId="0" applyFont="1" applyFill="1">
      <alignment vertical="center"/>
    </xf>
    <xf numFmtId="0" fontId="1" fillId="0" borderId="0" xfId="0" applyFont="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xf>
    <xf numFmtId="10" fontId="5" fillId="0" borderId="1" xfId="0" applyNumberFormat="1" applyFont="1" applyBorder="1" applyAlignment="1">
      <alignment horizontal="center" vertical="center"/>
    </xf>
    <xf numFmtId="0" fontId="6" fillId="2" borderId="4" xfId="0" applyFont="1" applyFill="1" applyBorder="1" applyAlignment="1">
      <alignment horizontal="center" vertical="center" wrapText="1"/>
    </xf>
    <xf numFmtId="9" fontId="5" fillId="2" borderId="1"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9" fontId="8" fillId="0" borderId="1" xfId="0" applyNumberFormat="1" applyFont="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9" fillId="2" borderId="0" xfId="0" applyFont="1" applyFill="1" applyAlignment="1">
      <alignment horizontal="left" vertical="center" wrapText="1"/>
    </xf>
    <xf numFmtId="0" fontId="9" fillId="2" borderId="0" xfId="0" applyFont="1" applyFill="1" applyAlignment="1">
      <alignment horizontal="left" vertical="center" indent="2"/>
    </xf>
    <xf numFmtId="0" fontId="4" fillId="2" borderId="0" xfId="0" applyFont="1" applyFill="1" applyAlignment="1">
      <alignment horizontal="center"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10" fillId="0" borderId="0" xfId="0" applyFont="1">
      <alignment vertical="center"/>
    </xf>
    <xf numFmtId="0" fontId="11" fillId="2" borderId="1"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workbookViewId="0">
      <selection activeCell="I6" sqref="I6"/>
    </sheetView>
  </sheetViews>
  <sheetFormatPr defaultColWidth="10" defaultRowHeight="15.6"/>
  <cols>
    <col min="1" max="1" width="5.90740740740741" style="3" customWidth="1"/>
    <col min="2" max="2" width="10.9074074074074" style="4" customWidth="1"/>
    <col min="3" max="3" width="18.3148148148148" style="4" customWidth="1"/>
    <col min="4" max="4" width="19.3148148148148" style="5" customWidth="1"/>
    <col min="5" max="5" width="12.5462962962963" style="5" customWidth="1"/>
    <col min="6" max="6" width="13.0925925925926" style="5" customWidth="1"/>
    <col min="7" max="7" width="13.6759259259259" style="5" customWidth="1"/>
    <col min="8" max="8" width="10.5462962962963" style="4" customWidth="1"/>
    <col min="9" max="9" width="11.7685185185185" style="4" customWidth="1"/>
    <col min="10" max="10" width="21.9074074074074" style="4" customWidth="1"/>
    <col min="11" max="11" width="14.3148148148148" style="4"/>
    <col min="12" max="12" width="16.2222222222222" style="6" customWidth="1"/>
    <col min="13" max="13" width="21.4537037037037" style="6" customWidth="1"/>
    <col min="14" max="16384" width="10" style="4"/>
  </cols>
  <sheetData>
    <row r="1" ht="22.1" customHeight="1" spans="1:10">
      <c r="A1" s="7" t="s">
        <v>0</v>
      </c>
      <c r="B1" s="7"/>
      <c r="C1" s="7"/>
      <c r="D1" s="7"/>
      <c r="E1" s="7"/>
      <c r="F1" s="7"/>
      <c r="G1" s="7"/>
      <c r="H1" s="7"/>
      <c r="I1" s="7"/>
      <c r="J1" s="7"/>
    </row>
    <row r="2" ht="22.1" customHeight="1" spans="1:10">
      <c r="A2" s="8" t="s">
        <v>1</v>
      </c>
      <c r="B2" s="8"/>
      <c r="C2" s="8"/>
      <c r="D2" s="8"/>
      <c r="E2" s="8"/>
      <c r="F2" s="8"/>
      <c r="G2" s="8"/>
      <c r="H2" s="8"/>
      <c r="I2" s="8"/>
      <c r="J2" s="8"/>
    </row>
    <row r="3" s="1" customFormat="1" ht="24" customHeight="1" spans="1:10">
      <c r="A3" s="9" t="s">
        <v>2</v>
      </c>
      <c r="B3" s="10"/>
      <c r="C3" s="10"/>
      <c r="D3" s="10" t="s">
        <v>3</v>
      </c>
      <c r="E3" s="10"/>
      <c r="F3" s="10"/>
      <c r="G3" s="10"/>
      <c r="H3" s="10"/>
      <c r="I3" s="10"/>
      <c r="J3" s="10"/>
    </row>
    <row r="4" s="1" customFormat="1" ht="24" customHeight="1" spans="1:10">
      <c r="A4" s="9" t="s">
        <v>4</v>
      </c>
      <c r="B4" s="10"/>
      <c r="C4" s="10"/>
      <c r="D4" s="11" t="s">
        <v>5</v>
      </c>
      <c r="E4" s="11"/>
      <c r="F4" s="11"/>
      <c r="G4" s="10" t="s">
        <v>6</v>
      </c>
      <c r="H4" s="9" t="s">
        <v>7</v>
      </c>
      <c r="I4" s="9"/>
      <c r="J4" s="9"/>
    </row>
    <row r="5" s="1" customFormat="1" ht="24" customHeight="1" spans="1:10">
      <c r="A5" s="9" t="s">
        <v>8</v>
      </c>
      <c r="B5" s="9"/>
      <c r="C5" s="9"/>
      <c r="D5" s="10"/>
      <c r="E5" s="9" t="s">
        <v>9</v>
      </c>
      <c r="F5" s="9" t="s">
        <v>10</v>
      </c>
      <c r="G5" s="9" t="s">
        <v>11</v>
      </c>
      <c r="H5" s="9" t="s">
        <v>12</v>
      </c>
      <c r="I5" s="9" t="s">
        <v>13</v>
      </c>
      <c r="J5" s="10" t="s">
        <v>14</v>
      </c>
    </row>
    <row r="6" s="1" customFormat="1" ht="24" customHeight="1" spans="1:10">
      <c r="A6" s="9"/>
      <c r="B6" s="9"/>
      <c r="C6" s="9"/>
      <c r="D6" s="12" t="s">
        <v>15</v>
      </c>
      <c r="E6" s="13">
        <v>318.041</v>
      </c>
      <c r="F6" s="13">
        <v>318.041</v>
      </c>
      <c r="G6" s="13">
        <v>255.3382</v>
      </c>
      <c r="H6" s="14">
        <v>10</v>
      </c>
      <c r="I6" s="37">
        <f>G6/F6</f>
        <v>0.802846802770712</v>
      </c>
      <c r="J6" s="38">
        <f>H6*I6</f>
        <v>8.02846802770712</v>
      </c>
    </row>
    <row r="7" s="1" customFormat="1" ht="24" customHeight="1" spans="1:10">
      <c r="A7" s="9"/>
      <c r="B7" s="9"/>
      <c r="C7" s="9"/>
      <c r="D7" s="15" t="s">
        <v>16</v>
      </c>
      <c r="E7" s="13">
        <v>318.041</v>
      </c>
      <c r="F7" s="13">
        <v>318.041</v>
      </c>
      <c r="G7" s="13">
        <v>255.3382</v>
      </c>
      <c r="H7" s="14" t="s">
        <v>17</v>
      </c>
      <c r="I7" s="37">
        <f>G7/F7</f>
        <v>0.802846802770712</v>
      </c>
      <c r="J7" s="14" t="s">
        <v>17</v>
      </c>
    </row>
    <row r="8" s="1" customFormat="1" ht="24" customHeight="1" spans="1:10">
      <c r="A8" s="9"/>
      <c r="B8" s="9"/>
      <c r="C8" s="9"/>
      <c r="D8" s="15" t="s">
        <v>18</v>
      </c>
      <c r="E8" s="16"/>
      <c r="F8" s="16"/>
      <c r="G8" s="16"/>
      <c r="H8" s="14"/>
      <c r="I8" s="37"/>
      <c r="J8" s="38"/>
    </row>
    <row r="9" s="1" customFormat="1" ht="24" customHeight="1" spans="1:10">
      <c r="A9" s="9"/>
      <c r="B9" s="9"/>
      <c r="C9" s="9"/>
      <c r="D9" s="17" t="s">
        <v>19</v>
      </c>
      <c r="E9" s="16"/>
      <c r="F9" s="16"/>
      <c r="G9" s="16"/>
      <c r="H9" s="10"/>
      <c r="I9" s="37"/>
      <c r="J9" s="38"/>
    </row>
    <row r="10" s="1" customFormat="1" ht="24" customHeight="1" spans="1:10">
      <c r="A10" s="9" t="s">
        <v>20</v>
      </c>
      <c r="B10" s="9" t="s">
        <v>21</v>
      </c>
      <c r="C10" s="9"/>
      <c r="D10" s="9"/>
      <c r="E10" s="9"/>
      <c r="F10" s="9"/>
      <c r="G10" s="9" t="s">
        <v>22</v>
      </c>
      <c r="H10" s="9"/>
      <c r="I10" s="9"/>
      <c r="J10" s="9"/>
    </row>
    <row r="11" s="1" customFormat="1" ht="301.1" customHeight="1" spans="1:10">
      <c r="A11" s="9"/>
      <c r="B11" s="15" t="s">
        <v>23</v>
      </c>
      <c r="C11" s="15"/>
      <c r="D11" s="15"/>
      <c r="E11" s="15"/>
      <c r="F11" s="15"/>
      <c r="G11" s="18" t="s">
        <v>24</v>
      </c>
      <c r="H11" s="18"/>
      <c r="I11" s="18"/>
      <c r="J11" s="18"/>
    </row>
    <row r="12" s="1" customFormat="1" ht="34.1" customHeight="1" spans="1:10">
      <c r="A12" s="9" t="s">
        <v>25</v>
      </c>
      <c r="B12" s="9" t="s">
        <v>26</v>
      </c>
      <c r="C12" s="10" t="s">
        <v>27</v>
      </c>
      <c r="D12" s="19" t="s">
        <v>28</v>
      </c>
      <c r="E12" s="20" t="s">
        <v>29</v>
      </c>
      <c r="F12" s="21"/>
      <c r="G12" s="9" t="s">
        <v>30</v>
      </c>
      <c r="H12" s="9" t="s">
        <v>12</v>
      </c>
      <c r="I12" s="9" t="s">
        <v>14</v>
      </c>
      <c r="J12" s="9" t="s">
        <v>31</v>
      </c>
    </row>
    <row r="13" s="2" customFormat="1" ht="36" spans="1:10">
      <c r="A13" s="9"/>
      <c r="B13" s="22" t="s">
        <v>32</v>
      </c>
      <c r="C13" s="23" t="s">
        <v>33</v>
      </c>
      <c r="D13" s="23" t="s">
        <v>34</v>
      </c>
      <c r="E13" s="24" t="s">
        <v>35</v>
      </c>
      <c r="F13" s="24"/>
      <c r="G13" s="25" t="s">
        <v>36</v>
      </c>
      <c r="H13" s="11">
        <v>5</v>
      </c>
      <c r="I13" s="25">
        <v>5</v>
      </c>
      <c r="J13" s="11"/>
    </row>
    <row r="14" s="2" customFormat="1" ht="93" customHeight="1" spans="1:10">
      <c r="A14" s="9"/>
      <c r="B14" s="22"/>
      <c r="C14" s="23" t="s">
        <v>33</v>
      </c>
      <c r="D14" s="23" t="s">
        <v>37</v>
      </c>
      <c r="E14" s="24" t="s">
        <v>38</v>
      </c>
      <c r="F14" s="24"/>
      <c r="G14" s="25" t="s">
        <v>39</v>
      </c>
      <c r="H14" s="11">
        <v>5</v>
      </c>
      <c r="I14" s="25">
        <v>4.5</v>
      </c>
      <c r="J14" s="11" t="s">
        <v>40</v>
      </c>
    </row>
    <row r="15" s="2" customFormat="1" ht="127.2" customHeight="1" spans="1:10">
      <c r="A15" s="9"/>
      <c r="B15" s="22"/>
      <c r="C15" s="23" t="s">
        <v>33</v>
      </c>
      <c r="D15" s="23" t="s">
        <v>41</v>
      </c>
      <c r="E15" s="24" t="s">
        <v>42</v>
      </c>
      <c r="F15" s="24"/>
      <c r="G15" s="25" t="s">
        <v>43</v>
      </c>
      <c r="H15" s="11">
        <v>5</v>
      </c>
      <c r="I15" s="25">
        <v>3.5</v>
      </c>
      <c r="J15" s="11" t="s">
        <v>44</v>
      </c>
    </row>
    <row r="16" s="2" customFormat="1" ht="24" spans="1:10">
      <c r="A16" s="9"/>
      <c r="B16" s="22"/>
      <c r="C16" s="23" t="s">
        <v>33</v>
      </c>
      <c r="D16" s="23" t="s">
        <v>45</v>
      </c>
      <c r="E16" s="24" t="s">
        <v>46</v>
      </c>
      <c r="F16" s="24"/>
      <c r="G16" s="25" t="s">
        <v>47</v>
      </c>
      <c r="H16" s="11">
        <v>5</v>
      </c>
      <c r="I16" s="25">
        <v>5</v>
      </c>
      <c r="J16" s="11"/>
    </row>
    <row r="17" s="2" customFormat="1" ht="37.85" customHeight="1" spans="1:10">
      <c r="A17" s="9"/>
      <c r="B17" s="22"/>
      <c r="C17" s="23" t="s">
        <v>48</v>
      </c>
      <c r="D17" s="23" t="s">
        <v>49</v>
      </c>
      <c r="E17" s="24" t="s">
        <v>50</v>
      </c>
      <c r="F17" s="24"/>
      <c r="G17" s="11" t="s">
        <v>51</v>
      </c>
      <c r="H17" s="11">
        <v>5</v>
      </c>
      <c r="I17" s="25">
        <v>5</v>
      </c>
      <c r="J17" s="11"/>
    </row>
    <row r="18" s="2" customFormat="1" ht="113.4" customHeight="1" spans="1:10">
      <c r="A18" s="9"/>
      <c r="B18" s="22"/>
      <c r="C18" s="23" t="s">
        <v>48</v>
      </c>
      <c r="D18" s="23" t="s">
        <v>52</v>
      </c>
      <c r="E18" s="24" t="s">
        <v>53</v>
      </c>
      <c r="F18" s="24"/>
      <c r="G18" s="25" t="s">
        <v>54</v>
      </c>
      <c r="H18" s="11">
        <v>5</v>
      </c>
      <c r="I18" s="25">
        <v>4.5</v>
      </c>
      <c r="J18" s="11" t="s">
        <v>55</v>
      </c>
    </row>
    <row r="19" s="2" customFormat="1" spans="1:10">
      <c r="A19" s="9"/>
      <c r="B19" s="22"/>
      <c r="C19" s="23" t="s">
        <v>56</v>
      </c>
      <c r="D19" s="23" t="s">
        <v>57</v>
      </c>
      <c r="E19" s="24" t="s">
        <v>58</v>
      </c>
      <c r="F19" s="24"/>
      <c r="G19" s="26">
        <v>0.8028</v>
      </c>
      <c r="H19" s="11">
        <v>5</v>
      </c>
      <c r="I19" s="25">
        <v>5</v>
      </c>
      <c r="J19" s="11"/>
    </row>
    <row r="20" s="2" customFormat="1" ht="36" spans="1:10">
      <c r="A20" s="9"/>
      <c r="B20" s="22"/>
      <c r="C20" s="23" t="s">
        <v>56</v>
      </c>
      <c r="D20" s="23" t="s">
        <v>59</v>
      </c>
      <c r="E20" s="24" t="s">
        <v>60</v>
      </c>
      <c r="F20" s="24"/>
      <c r="G20" s="11" t="s">
        <v>61</v>
      </c>
      <c r="H20" s="11">
        <v>5</v>
      </c>
      <c r="I20" s="25">
        <v>5</v>
      </c>
      <c r="J20" s="11"/>
    </row>
    <row r="21" s="1" customFormat="1" spans="1:10">
      <c r="A21" s="9"/>
      <c r="B21" s="27" t="s">
        <v>62</v>
      </c>
      <c r="C21" s="23" t="s">
        <v>63</v>
      </c>
      <c r="D21" s="23" t="s">
        <v>64</v>
      </c>
      <c r="E21" s="24" t="s">
        <v>65</v>
      </c>
      <c r="F21" s="24"/>
      <c r="G21" s="9" t="s">
        <v>66</v>
      </c>
      <c r="H21" s="11">
        <v>2</v>
      </c>
      <c r="I21" s="25">
        <v>2</v>
      </c>
      <c r="J21" s="9"/>
    </row>
    <row r="22" s="1" customFormat="1" ht="78" customHeight="1" spans="1:10">
      <c r="A22" s="9"/>
      <c r="B22" s="27"/>
      <c r="C22" s="23" t="s">
        <v>63</v>
      </c>
      <c r="D22" s="23" t="s">
        <v>67</v>
      </c>
      <c r="E22" s="24" t="s">
        <v>68</v>
      </c>
      <c r="F22" s="24"/>
      <c r="G22" s="9" t="s">
        <v>69</v>
      </c>
      <c r="H22" s="11">
        <v>1</v>
      </c>
      <c r="I22" s="11">
        <v>0.5</v>
      </c>
      <c r="J22" s="22" t="s">
        <v>70</v>
      </c>
    </row>
    <row r="23" s="2" customFormat="1" ht="102.65" customHeight="1" spans="1:11">
      <c r="A23" s="9"/>
      <c r="B23" s="27"/>
      <c r="C23" s="23" t="s">
        <v>63</v>
      </c>
      <c r="D23" s="23" t="s">
        <v>71</v>
      </c>
      <c r="E23" s="24" t="s">
        <v>72</v>
      </c>
      <c r="F23" s="24"/>
      <c r="G23" s="11" t="s">
        <v>73</v>
      </c>
      <c r="H23" s="11">
        <v>2</v>
      </c>
      <c r="I23" s="23">
        <v>0</v>
      </c>
      <c r="J23" s="23" t="s">
        <v>74</v>
      </c>
      <c r="K23" s="39"/>
    </row>
    <row r="24" s="1" customFormat="1" ht="85.95" customHeight="1" spans="1:10">
      <c r="A24" s="9"/>
      <c r="B24" s="27"/>
      <c r="C24" s="23" t="s">
        <v>63</v>
      </c>
      <c r="D24" s="23" t="s">
        <v>75</v>
      </c>
      <c r="E24" s="24" t="s">
        <v>76</v>
      </c>
      <c r="F24" s="24"/>
      <c r="G24" s="9" t="s">
        <v>77</v>
      </c>
      <c r="H24" s="11">
        <v>1</v>
      </c>
      <c r="I24" s="11">
        <v>0.5</v>
      </c>
      <c r="J24" s="22" t="s">
        <v>78</v>
      </c>
    </row>
    <row r="25" s="1" customFormat="1" ht="93" customHeight="1" spans="1:10">
      <c r="A25" s="9"/>
      <c r="B25" s="27"/>
      <c r="C25" s="23" t="s">
        <v>63</v>
      </c>
      <c r="D25" s="23" t="s">
        <v>79</v>
      </c>
      <c r="E25" s="24" t="s">
        <v>80</v>
      </c>
      <c r="F25" s="24"/>
      <c r="G25" s="9" t="s">
        <v>81</v>
      </c>
      <c r="H25" s="11">
        <v>1</v>
      </c>
      <c r="I25" s="11">
        <v>0.5</v>
      </c>
      <c r="J25" s="40" t="s">
        <v>82</v>
      </c>
    </row>
    <row r="26" s="1" customFormat="1" spans="1:10">
      <c r="A26" s="9"/>
      <c r="B26" s="27"/>
      <c r="C26" s="23" t="s">
        <v>63</v>
      </c>
      <c r="D26" s="23" t="s">
        <v>83</v>
      </c>
      <c r="E26" s="24" t="s">
        <v>84</v>
      </c>
      <c r="F26" s="24"/>
      <c r="G26" s="9" t="s">
        <v>85</v>
      </c>
      <c r="H26" s="11">
        <v>2</v>
      </c>
      <c r="I26" s="11">
        <v>2</v>
      </c>
      <c r="J26" s="22"/>
    </row>
    <row r="27" s="1" customFormat="1" ht="127" customHeight="1" spans="1:10">
      <c r="A27" s="9"/>
      <c r="B27" s="27"/>
      <c r="C27" s="23" t="s">
        <v>63</v>
      </c>
      <c r="D27" s="23" t="s">
        <v>86</v>
      </c>
      <c r="E27" s="24" t="s">
        <v>87</v>
      </c>
      <c r="F27" s="24"/>
      <c r="G27" s="9" t="s">
        <v>88</v>
      </c>
      <c r="H27" s="11">
        <v>1</v>
      </c>
      <c r="I27" s="11">
        <v>0.5</v>
      </c>
      <c r="J27" s="22" t="s">
        <v>89</v>
      </c>
    </row>
    <row r="28" s="1" customFormat="1" ht="216" customHeight="1" spans="1:10">
      <c r="A28" s="9"/>
      <c r="B28" s="28" t="s">
        <v>90</v>
      </c>
      <c r="C28" s="23" t="s">
        <v>91</v>
      </c>
      <c r="D28" s="23" t="s">
        <v>92</v>
      </c>
      <c r="E28" s="20" t="s">
        <v>93</v>
      </c>
      <c r="F28" s="21"/>
      <c r="G28" s="9" t="s">
        <v>94</v>
      </c>
      <c r="H28" s="11">
        <v>30</v>
      </c>
      <c r="I28" s="9">
        <v>24</v>
      </c>
      <c r="J28" s="22" t="s">
        <v>95</v>
      </c>
    </row>
    <row r="29" s="1" customFormat="1" ht="96.65" customHeight="1" spans="1:10">
      <c r="A29" s="9"/>
      <c r="B29" s="29" t="s">
        <v>96</v>
      </c>
      <c r="C29" s="23" t="s">
        <v>97</v>
      </c>
      <c r="D29" s="23" t="s">
        <v>98</v>
      </c>
      <c r="E29" s="24" t="s">
        <v>99</v>
      </c>
      <c r="F29" s="24"/>
      <c r="G29" s="30">
        <v>0.85</v>
      </c>
      <c r="H29" s="11">
        <v>10</v>
      </c>
      <c r="I29" s="9">
        <v>9.44</v>
      </c>
      <c r="J29" s="22" t="s">
        <v>100</v>
      </c>
    </row>
    <row r="30" s="1" customFormat="1" ht="27" customHeight="1" spans="1:10">
      <c r="A30" s="19" t="s">
        <v>101</v>
      </c>
      <c r="B30" s="31"/>
      <c r="C30" s="31"/>
      <c r="D30" s="31"/>
      <c r="E30" s="31"/>
      <c r="F30" s="31"/>
      <c r="G30" s="32"/>
      <c r="H30" s="14">
        <f>SUM(H13:H29)+H6</f>
        <v>100</v>
      </c>
      <c r="I30" s="41">
        <f>SUM(I13:I29)+J6</f>
        <v>84.9684680277071</v>
      </c>
      <c r="J30" s="42"/>
    </row>
    <row r="31" s="1" customFormat="1" ht="123" customHeight="1" spans="1:10">
      <c r="A31" s="33" t="s">
        <v>102</v>
      </c>
      <c r="B31" s="12"/>
      <c r="C31" s="12"/>
      <c r="D31" s="12"/>
      <c r="E31" s="12"/>
      <c r="F31" s="12"/>
      <c r="G31" s="12"/>
      <c r="H31" s="12"/>
      <c r="I31" s="12"/>
      <c r="J31" s="12"/>
    </row>
    <row r="32" ht="14.25" customHeight="1" spans="1:10">
      <c r="A32" s="34"/>
      <c r="B32" s="35"/>
      <c r="C32" s="35"/>
      <c r="D32" s="35"/>
      <c r="E32" s="35"/>
      <c r="F32" s="35"/>
      <c r="G32" s="35"/>
      <c r="H32" s="35"/>
      <c r="I32" s="35"/>
      <c r="J32" s="35"/>
    </row>
    <row r="34" ht="17.4" spans="7:7">
      <c r="G34" s="36"/>
    </row>
  </sheetData>
  <mergeCells count="3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0:A11"/>
    <mergeCell ref="A12:A29"/>
    <mergeCell ref="B13:B20"/>
    <mergeCell ref="B21:B27"/>
    <mergeCell ref="A5:C9"/>
  </mergeCells>
  <printOptions horizontalCentered="1"/>
  <pageMargins left="0.739583333333333" right="0.739583333333333" top="0.739583333333333" bottom="0.739583333333333" header="0.314583333333333" footer="0.314583333333333"/>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2025-02-07T06:09:00Z</dcterms:created>
  <cp:lastPrinted>2025-04-17T04:00:00Z</cp:lastPrinted>
  <dcterms:modified xsi:type="dcterms:W3CDTF">2025-08-28T09:12:17Z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B492ADD46D824292B2E83B42B2CFEF49_13</vt:lpwstr>
  </property>
  <property fmtid="{D5CDD505-2E9C-101B-9397-08002B2CF9AE}" pid="3" name="KSOProductBuildVer">
    <vt:lpwstr>2052-12.1.0.22529</vt:lpwstr>
  </property>
</Properties>
</file>