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QAQ\Desktop\2024年部门决算公开-市财政局版\022北京市科学技术委员会\附件三、项目支出绩效自评表0825\"/>
    </mc:Choice>
  </mc:AlternateContent>
  <xr:revisionPtr revIDLastSave="0" documentId="13_ncr:1_{494D415A-DAAB-4465-9D4C-0D89D867CCC7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Sheet1!$A$1:$J$67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2" l="1"/>
  <c r="D17" i="2"/>
  <c r="D13" i="2"/>
  <c r="I66" i="1"/>
  <c r="H66" i="1"/>
  <c r="I7" i="1"/>
  <c r="J6" i="1"/>
  <c r="I6" i="1"/>
</calcChain>
</file>

<file path=xl/sharedStrings.xml><?xml version="1.0" encoding="utf-8"?>
<sst xmlns="http://schemas.openxmlformats.org/spreadsheetml/2006/main" count="243" uniqueCount="179">
  <si>
    <t>项目支出绩效自评表</t>
  </si>
  <si>
    <t>（2024年度）</t>
  </si>
  <si>
    <t>项目名称</t>
  </si>
  <si>
    <t>科技创新支撑保障与促进</t>
  </si>
  <si>
    <t>主管部门</t>
  </si>
  <si>
    <t>北京市科学技术委员会</t>
  </si>
  <si>
    <t>实施单位</t>
  </si>
  <si>
    <t>北京科技创新促进中心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</si>
  <si>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</si>
  <si>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</si>
  <si>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</si>
  <si>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</si>
  <si>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</si>
  <si>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</si>
  <si>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</si>
  <si>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</si>
  <si>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</si>
  <si>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</si>
  <si>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</si>
  <si>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</si>
  <si>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</si>
  <si>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</si>
  <si>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</si>
  <si>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组织开展农业农村科技创新发展促进、北京科技服务业创新发展促进与服务、城市科技创新发展促进、新型研发机构创新平台及创新基地服务管理、区域合作及京津冀科技创新资源交流与服务、文化科技科普与工业设计服务相关工作、科技金融支撑与服务和新兴领域融合科技协同创新促进共计9个方面的支撑保障、发展促进和服务管理工作，提升农业农村科技企业科技创新水平；改善科技服务业和设计创新环境；探索构建社会化、专业化的城市科技创新应用服务体系，提升创新主体服务能力；完善科技融媒体工作体系，搭建政府和社会公众沟通交流渠道；提升科研机构效能；发挥北京国际科创中心的辐射带动作用，辐射带动支援合作地区科技和产业发展；优化首都科普公共服务体系，构建良好的科普发展环境；完善北京市科技型创新企业的全链条金融支撑，构建金融支撑科技创新的发展体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</si>
  <si>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</si>
  <si>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</si>
  <si>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</si>
  <si>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</si>
  <si>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</si>
  <si>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</si>
  <si>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</si>
  <si>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</si>
  <si>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</si>
  <si>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科技金融支撑与服务工作成果</t>
  </si>
  <si>
    <t>≤6项</t>
  </si>
  <si>
    <t>6项</t>
  </si>
  <si>
    <t>北京科技服务业创新发展促进与服务工作成果</t>
  </si>
  <si>
    <t>≤5项</t>
  </si>
  <si>
    <t>5项</t>
  </si>
  <si>
    <t>农业农村科技创新发展促进工作成果</t>
  </si>
  <si>
    <t>≤7项</t>
  </si>
  <si>
    <t>偏差原因分析：因机构改革促进中心农业科技有关职能已划转，原设定绩效目标不具备实施条件，相关预算经费已退回财政。
整改措施：强化全面实施预算绩效管理的认识和意识，增强绩效目标设定的计划性和前瞻性。</t>
  </si>
  <si>
    <t>新兴领域融合科技协同创新促进工作成果</t>
  </si>
  <si>
    <t>科技宣传与新媒体应用推广工作成果</t>
  </si>
  <si>
    <t>7项</t>
  </si>
  <si>
    <t>区域合作科技创新资源交流与服务工作成果</t>
  </si>
  <si>
    <t>≤2项</t>
  </si>
  <si>
    <t>2项</t>
  </si>
  <si>
    <t>新型研发机构创新平台及创新基地服务管理工作成果</t>
  </si>
  <si>
    <t>≤3项</t>
  </si>
  <si>
    <t>3项</t>
  </si>
  <si>
    <t>文化科技科普与工业设计服务工作成果</t>
  </si>
  <si>
    <t>城市科技发展促进工作成果</t>
  </si>
  <si>
    <t>≤4项</t>
  </si>
  <si>
    <t>4项</t>
  </si>
  <si>
    <t>质量指标</t>
  </si>
  <si>
    <t>项目验收合格率</t>
  </si>
  <si>
    <t>新兴领域科技成果转化效率</t>
  </si>
  <si>
    <t>进一步提高</t>
  </si>
  <si>
    <t>提高新兴领域科技成果转化效率方面卓有成效</t>
  </si>
  <si>
    <t>宣传推广渠道</t>
  </si>
  <si>
    <t>≥2类</t>
  </si>
  <si>
    <t>2类</t>
  </si>
  <si>
    <t>参与交流活动、咨询的专家具备高级职级</t>
  </si>
  <si>
    <t>开展调研研究，形成细分领域调研报告</t>
  </si>
  <si>
    <t>≥3本</t>
  </si>
  <si>
    <t>3本</t>
  </si>
  <si>
    <t>课题管理质量</t>
  </si>
  <si>
    <t>课题管理符合《北京市科技计划项目(课题)管理办法》要求</t>
  </si>
  <si>
    <t>成果验收合格率</t>
  </si>
  <si>
    <t>邀请专家具备副高级以上职称比例</t>
  </si>
  <si>
    <t>启用宣传报道展现形式</t>
  </si>
  <si>
    <t>≥3类</t>
  </si>
  <si>
    <t>3类</t>
  </si>
  <si>
    <t>时效指标</t>
  </si>
  <si>
    <t>项目完成时间</t>
  </si>
  <si>
    <t>≤12月</t>
  </si>
  <si>
    <t>12月</t>
  </si>
  <si>
    <t>成本指标</t>
  </si>
  <si>
    <t>经济成本指标</t>
  </si>
  <si>
    <t>区域合作科技创新资源交流与服务经费控制金额</t>
  </si>
  <si>
    <t>≤138.1516万元</t>
  </si>
  <si>
    <t>87.071444万元</t>
  </si>
  <si>
    <t>农业农村科技创新发展促进经费控制金额</t>
  </si>
  <si>
    <t>≤124万元</t>
  </si>
  <si>
    <t>北京科技服务业创新发展促进与服务经费控制金额</t>
  </si>
  <si>
    <t>≤227.75万元</t>
  </si>
  <si>
    <t>138.5593万元</t>
  </si>
  <si>
    <t>新型研发机构创新平台及创新基地服务管理经费控制金额</t>
  </si>
  <si>
    <t>≤55万元</t>
  </si>
  <si>
    <t>9.2148万元</t>
  </si>
  <si>
    <t>偏差原因：根据实际工作需要相关咨询费、劳务费等未支出。
整改措施：强化全面实施预算绩效管理的认识和意识，增强绩效目标设定的计划性和前瞻性。</t>
  </si>
  <si>
    <t>科技金融支撑与服务经费控制金额</t>
  </si>
  <si>
    <t>≤131.5万元</t>
  </si>
  <si>
    <t>76.3508万元</t>
  </si>
  <si>
    <t>科技宣传与新媒体应用推广经费控制金额</t>
  </si>
  <si>
    <t>≤397.466万元</t>
  </si>
  <si>
    <t>269.0737万元</t>
  </si>
  <si>
    <t>印刷费</t>
  </si>
  <si>
    <t>≤10.7万元</t>
  </si>
  <si>
    <t>3.0305万元</t>
  </si>
  <si>
    <t>偏差原因分析：根据项目工作安排，落实厉行节约要求，实际支出有所减少。
整改措施：进一步加强预算编制的科学性、准确性，合理性，加大预算执行力度，提高资金使用效率。</t>
  </si>
  <si>
    <t>文化科技科普与工业设计服务经费控制金额</t>
  </si>
  <si>
    <t>≤215.633万元</t>
  </si>
  <si>
    <t>87.06457万元</t>
  </si>
  <si>
    <t>城市科技发展促进经费控制金额</t>
  </si>
  <si>
    <t>≤95万元</t>
  </si>
  <si>
    <t>38.694944万元</t>
  </si>
  <si>
    <t>新兴领域融合科技协同创新促进经费控制金额</t>
  </si>
  <si>
    <t>≤168.75万元</t>
  </si>
  <si>
    <t>67.0573万元</t>
  </si>
  <si>
    <t>社会成本指标</t>
  </si>
  <si>
    <t>重点区域、创新主体</t>
  </si>
  <si>
    <t>≥90%</t>
  </si>
  <si>
    <t>效益指标</t>
  </si>
  <si>
    <t>社会效益指标</t>
  </si>
  <si>
    <t>新兴领域对接交流与合作渠道</t>
  </si>
  <si>
    <t>进一步通畅</t>
  </si>
  <si>
    <t>畅通新兴领域对接交流与合作渠道</t>
  </si>
  <si>
    <t>新兴领域融合创新资源统筹能力</t>
  </si>
  <si>
    <t>进一步增强</t>
  </si>
  <si>
    <t>进一步统筹了新兴领域融合创新资源</t>
  </si>
  <si>
    <t>通过北京市重点实验室建设，推动电子信息、生物医药等高精尖产业领域发展，高精尖产业领域布局不低于60%</t>
  </si>
  <si>
    <t>≥60%</t>
  </si>
  <si>
    <t>&gt;90%</t>
  </si>
  <si>
    <t>政务微信号订阅人数</t>
  </si>
  <si>
    <t>≥6万人</t>
  </si>
  <si>
    <t>8.5万人</t>
  </si>
  <si>
    <t>发挥北京国际科创中心的辐射带动作用，促进科技资源与省市需求的有效对接，辐射带动支援合作地区科技和产业发展</t>
  </si>
  <si>
    <t>辐射带动</t>
  </si>
  <si>
    <t>支援合作地区意向合作5项</t>
  </si>
  <si>
    <t>城市科技应用水平</t>
  </si>
  <si>
    <t>得到进一步提升</t>
  </si>
  <si>
    <t>推进一批可应用于城市场景的智能化技术和装备的研发与示范应用</t>
  </si>
  <si>
    <t>科技服务业创新环境得到改善</t>
  </si>
  <si>
    <t>服务12家科技服务品牌机构，20家科技服务专业平台,18家科技型社会组织</t>
  </si>
  <si>
    <t>服务24家科技服务品牌机构，20家科技服务专业平台,36家科技型社会组织</t>
  </si>
  <si>
    <t>推动农业科技创新能力和水平进一步提升</t>
  </si>
  <si>
    <t>创新水平能力提升</t>
  </si>
  <si>
    <t>无</t>
  </si>
  <si>
    <t>支撑“设计之都”协调推进委员会工作，支撑完成北京市科普工作联席会相关日常工作，协助构建良好的科普发展环境</t>
  </si>
  <si>
    <t>构建更优良的设计和科普发展生态</t>
  </si>
  <si>
    <t>支撑“设计之都”工作小组工作机制，编制相关规则。支撑北京市科普工作联席会召开，开展科普基地申报、科普统计、科技周活动实施等工作，营造良好的科普工作氛围</t>
  </si>
  <si>
    <t>通过对各类企业融资需求分析整理，举办信贷、股权融资对接活动，服务科技型企业融资需求，促进科技型企业创新发展</t>
  </si>
  <si>
    <t>进一步提升</t>
  </si>
  <si>
    <t>通过编制科技金融快讯、并购动态分析、行业研究分析报告和收集企业需求问卷，并组织了科技金融会客厅活动，充分研究企业需求和行业发展，进一步提升服务科创企业的能力</t>
  </si>
  <si>
    <t>先进技术转移转化渠道</t>
  </si>
  <si>
    <t>先进技术转移转化渠道更加通畅</t>
  </si>
  <si>
    <t>生态效益指标</t>
  </si>
  <si>
    <t>通过优化服务，解决机构需求不少于20项</t>
  </si>
  <si>
    <t>≥20项</t>
  </si>
  <si>
    <t>20项</t>
  </si>
  <si>
    <t>可持续影响指标</t>
  </si>
  <si>
    <t>通过政策研究，完善创新基地体制机制建设，形成报告不少于两份</t>
  </si>
  <si>
    <t>≥2本</t>
  </si>
  <si>
    <t>2本</t>
  </si>
  <si>
    <t>发布内容总阅读量（浏览量）</t>
  </si>
  <si>
    <t>≥500万次</t>
  </si>
  <si>
    <t>600万次</t>
  </si>
  <si>
    <t>对科幻行业未来可持续发展的影响,提升科幻产业创新能力，提升社会公众对科幻领域的关注度，满足人民对美好生活的向往与体验</t>
  </si>
  <si>
    <t>科幻产业创新能力进一步提升</t>
  </si>
  <si>
    <t>组织凝练科幻产业课题，组织科幻大会，推动共性平台、应用场景建设、互动体验，提升公众对科幻为代表的文化科技的关注度和参与度</t>
  </si>
  <si>
    <t>举办科技服务系列交流活动</t>
  </si>
  <si>
    <t>在重点区域举办宣传活动，推广展示10家企业优秀案例</t>
  </si>
  <si>
    <t>在重点区域举办宣传活动，推广展示15 家企业优秀案例</t>
  </si>
  <si>
    <t>满意度指标</t>
  </si>
  <si>
    <t>服务对象满意度指标</t>
  </si>
  <si>
    <t>支撑处室满意度</t>
  </si>
  <si>
    <t>新型研发机构、科技创新基地满意度</t>
  </si>
  <si>
    <t>服务对象满意度</t>
  </si>
  <si>
    <t>创新创业服务、科技下乡指导等服务对象满意度</t>
  </si>
  <si>
    <t>进一步增强北京科技对外辐射能力，企业新技术新产品推广持续增进</t>
  </si>
  <si>
    <t>持续推进</t>
  </si>
  <si>
    <t>京津冀协同创新意向合作16项</t>
  </si>
  <si>
    <t>创新主体满意度</t>
  </si>
  <si>
    <t>服务科研单位及新兴领域单位满意度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</si>
  <si>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</si>
  <si>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</si>
  <si>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1.完成各项既定宣传工作任务，精心组织实施多个重大宣传活动，新媒体矩阵传播力、影响力大幅提升，取得良好的社会反响。
2.支撑处室开展以科幻产业为引领的文化科技融合促进工作，调研领域创新主体53次，组织文化科技资源对接2次，组织或参与文化科技、设计、科普和科幻领域相关活动6次，组织召开北京市科普工作联席会1次，支撑完成科普、科幻、文化科技、工业设计四领域项目全链条管理总数85个，科技周线上线下参与公众175万人次。推动营造良好的科普发展环境。
3.开展轨道交通、安全应急等领域重点企业跟踪服务，研究形成北京轨道交通创新发展、城市低空无人机反制、轨道交通车辆智能运维等报告，梳理形成相关领域企业图谱，全面支撑相关领域技术性、事务性工作，有效促进城市科技应用水平提升。
4.以“京津冀协同创新和区域合作”两个专项为抓手，重点围绕廊坊北三县、雄安新区、内蒙等地区重要领域的科技需求，精准对接北京创新成果，组织开展系列对接交流会，达成意向合作21项。
5.完成了未来空间产业领域20家创新单位资源梳理，以及新技术新产品50项梳理，举办第二届北京市未来空间产业融合创新促进发展高层论坛，开展科技领域分析工作。
6.完成科技金融快讯完成65期，投融资需求摸底问卷57份，科技金融会客厅活动22场，北京地区并购动态分析4期，科技金融支持科技企业创新发展重点研究报告4份。
7.举办8场政策宣讲会，3场宣传推广活动，推介15项企业和项目，服务24家科技服务品牌机构，20家科技服务专业平台,36家科技型社会组织，完成科技服务业研究报告。
8.组织新型研发机构季度例会、个性化对接服务、专家与机构交流等12场活动，在高精尖等重点领域建设132家市重点实验室。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</si>
</sst>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8" formatCode="#,##0.0000"/>
    <numFmt numFmtId="179" formatCode="#,##0.000000_ "/>
    <numFmt numFmtId="180" formatCode="0_);[Red]\(0\)"/>
    <numFmt numFmtId="181" formatCode="#,##0.00_ "/>
    <numFmt numFmtId="182" formatCode="#,##0.000000"/>
    <numFmt numFmtId="183" formatCode="0.00_);[Red]\(0.00\)"/>
  </numFmts>
  <fonts count="10" x14ac:knownFonts="1">
    <font>
      <sz val="11"/>
      <color theme="1"/>
      <name val="宋体"/>
      <charset val="134"/>
      <scheme val="minor"/>
    </font>
    <font>
      <sz val="10"/>
      <color indexed="8"/>
      <name val="仿宋_GB2312"/>
      <family val="3"/>
      <charset val="134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14"/>
      <name val="宋体"/>
      <family val="3"/>
      <charset val="134"/>
    </font>
    <font>
      <sz val="10"/>
      <color rgb="FF000000"/>
      <name val="仿宋_GB2312"/>
      <family val="3"/>
      <charset val="134"/>
    </font>
    <font>
      <sz val="10"/>
      <name val="仿宋_GB2312"/>
      <family val="3"/>
      <charset val="134"/>
    </font>
    <font>
      <sz val="10"/>
      <color rgb="FFFF0000"/>
      <name val="仿宋_GB2312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 applyAlignment="1">
      <alignment vertical="center" wrapText="1"/>
    </xf>
    <xf numFmtId="0" fontId="3" fillId="3" borderId="0" xfId="0" applyFont="1" applyFill="1">
      <alignment vertical="center"/>
    </xf>
    <xf numFmtId="0" fontId="3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>
      <alignment vertical="center"/>
    </xf>
    <xf numFmtId="179" fontId="6" fillId="0" borderId="1" xfId="0" applyNumberFormat="1" applyFont="1" applyBorder="1" applyAlignment="1">
      <alignment horizontal="center" vertical="center"/>
    </xf>
    <xf numFmtId="18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81" fontId="5" fillId="3" borderId="1" xfId="0" applyNumberFormat="1" applyFont="1" applyFill="1" applyBorder="1" applyAlignment="1">
      <alignment horizontal="center" vertical="center"/>
    </xf>
    <xf numFmtId="181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>
      <alignment vertical="center"/>
    </xf>
    <xf numFmtId="10" fontId="5" fillId="3" borderId="1" xfId="0" applyNumberFormat="1" applyFont="1" applyFill="1" applyBorder="1" applyAlignment="1">
      <alignment horizontal="center" vertical="center"/>
    </xf>
    <xf numFmtId="181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7" fillId="3" borderId="0" xfId="0" applyFont="1" applyFill="1">
      <alignment vertical="center"/>
    </xf>
    <xf numFmtId="0" fontId="7" fillId="3" borderId="0" xfId="0" applyFont="1" applyFill="1" applyAlignment="1">
      <alignment vertical="center" wrapText="1"/>
    </xf>
    <xf numFmtId="9" fontId="6" fillId="3" borderId="1" xfId="0" applyNumberFormat="1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3" borderId="0" xfId="0" applyFont="1" applyFill="1">
      <alignment vertical="center"/>
    </xf>
    <xf numFmtId="183" fontId="5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>
      <alignment vertical="center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indent="2"/>
    </xf>
    <xf numFmtId="0" fontId="6" fillId="3" borderId="1" xfId="0" applyFont="1" applyFill="1" applyBorder="1" applyAlignment="1">
      <alignment horizontal="center" vertical="center" wrapText="1"/>
    </xf>
    <xf numFmtId="9" fontId="5" fillId="3" borderId="4" xfId="0" applyNumberFormat="1" applyFont="1" applyFill="1" applyBorder="1" applyAlignment="1">
      <alignment horizontal="center" vertical="center"/>
    </xf>
    <xf numFmtId="9" fontId="5" fillId="3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1/sharedlinks" Target="NUL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0"/>
  <sheetViews>
    <sheetView tabSelected="1" topLeftCell="A11" workbookViewId="0">
      <selection activeCell="G11" sqref="G11:J11"/>
    </sheetView>
  </sheetViews>
  <sheetFormatPr defaultColWidth="10" defaultRowHeight="15" x14ac:dyDescent="0.45"/>
  <cols>
    <col min="1" max="1" width="4.1328125" style="3" customWidth="1"/>
    <col min="2" max="2" width="10.86328125" style="4" customWidth="1"/>
    <col min="3" max="3" width="18.36328125" style="4" customWidth="1"/>
    <col min="4" max="4" width="28.1328125" style="5" customWidth="1"/>
    <col min="5" max="5" width="16.1328125" style="5" customWidth="1"/>
    <col min="6" max="6" width="15.7265625" style="5" customWidth="1"/>
    <col min="7" max="7" width="15.7265625" style="4" customWidth="1"/>
    <col min="8" max="8" width="6.7265625" style="4" customWidth="1"/>
    <col min="9" max="9" width="8.1328125" style="4" customWidth="1"/>
    <col min="10" max="10" width="19.5" style="4" customWidth="1"/>
    <col min="11" max="11" width="13.5" style="4" customWidth="1"/>
    <col min="12" max="16384" width="10" style="4"/>
  </cols>
  <sheetData>
    <row r="1" spans="1:14" ht="22.15" customHeight="1" x14ac:dyDescent="0.4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22.15" customHeight="1" x14ac:dyDescent="0.4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spans="1:14" s="2" customFormat="1" ht="24" customHeight="1" x14ac:dyDescent="0.45">
      <c r="A3" s="39" t="s">
        <v>2</v>
      </c>
      <c r="B3" s="40"/>
      <c r="C3" s="40"/>
      <c r="D3" s="40" t="s">
        <v>3</v>
      </c>
      <c r="E3" s="40"/>
      <c r="F3" s="40"/>
      <c r="G3" s="40"/>
      <c r="H3" s="40"/>
      <c r="I3" s="40"/>
      <c r="J3" s="40"/>
      <c r="K3" s="25"/>
      <c r="L3" s="25"/>
      <c r="M3" s="25"/>
      <c r="N3" s="25"/>
    </row>
    <row r="4" spans="1:14" s="2" customFormat="1" ht="24" customHeight="1" x14ac:dyDescent="0.45">
      <c r="A4" s="39" t="s">
        <v>4</v>
      </c>
      <c r="B4" s="40"/>
      <c r="C4" s="40"/>
      <c r="D4" s="41" t="s">
        <v>5</v>
      </c>
      <c r="E4" s="41"/>
      <c r="F4" s="41"/>
      <c r="G4" s="7" t="s">
        <v>6</v>
      </c>
      <c r="H4" s="39" t="s">
        <v>7</v>
      </c>
      <c r="I4" s="39"/>
      <c r="J4" s="39"/>
      <c r="K4" s="25"/>
      <c r="L4" s="25"/>
      <c r="M4" s="25"/>
      <c r="N4" s="25"/>
    </row>
    <row r="5" spans="1:14" s="2" customFormat="1" ht="24" customHeight="1" x14ac:dyDescent="0.45">
      <c r="A5" s="39" t="s">
        <v>8</v>
      </c>
      <c r="B5" s="39"/>
      <c r="C5" s="39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 t="s">
        <v>14</v>
      </c>
      <c r="K5"/>
      <c r="L5" s="25"/>
      <c r="M5" s="25"/>
      <c r="N5" s="25"/>
    </row>
    <row r="6" spans="1:14" s="2" customFormat="1" ht="24" customHeight="1" x14ac:dyDescent="0.45">
      <c r="A6" s="39"/>
      <c r="B6" s="39"/>
      <c r="C6" s="39"/>
      <c r="D6" s="9" t="s">
        <v>15</v>
      </c>
      <c r="E6" s="10">
        <v>1087</v>
      </c>
      <c r="F6" s="10">
        <v>1355.1657</v>
      </c>
      <c r="G6" s="10">
        <v>776.11735799999997</v>
      </c>
      <c r="H6" s="11">
        <v>10</v>
      </c>
      <c r="I6" s="26">
        <f>G6/F6</f>
        <v>0.57271030251134603</v>
      </c>
      <c r="J6" s="27">
        <f>H6*I6</f>
        <v>5.7271030251134603</v>
      </c>
      <c r="K6"/>
      <c r="L6" s="25"/>
      <c r="M6" s="25"/>
      <c r="N6" s="25"/>
    </row>
    <row r="7" spans="1:14" s="2" customFormat="1" ht="24" customHeight="1" x14ac:dyDescent="0.45">
      <c r="A7" s="39"/>
      <c r="B7" s="39"/>
      <c r="C7" s="39"/>
      <c r="D7" s="12" t="s">
        <v>16</v>
      </c>
      <c r="E7" s="10">
        <v>1087</v>
      </c>
      <c r="F7" s="10">
        <v>1355.1657</v>
      </c>
      <c r="G7" s="10">
        <v>776.11735799999997</v>
      </c>
      <c r="H7" s="11" t="s">
        <v>17</v>
      </c>
      <c r="I7" s="26">
        <f>G7/F7</f>
        <v>0.57271030251134603</v>
      </c>
      <c r="J7" s="11" t="s">
        <v>17</v>
      </c>
      <c r="K7" s="25"/>
      <c r="L7" s="25"/>
      <c r="M7" s="25"/>
      <c r="N7" s="25"/>
    </row>
    <row r="8" spans="1:14" s="2" customFormat="1" ht="24" customHeight="1" x14ac:dyDescent="0.45">
      <c r="A8" s="39"/>
      <c r="B8" s="39"/>
      <c r="C8" s="39"/>
      <c r="D8" s="12" t="s">
        <v>18</v>
      </c>
      <c r="E8" s="13"/>
      <c r="F8" s="13"/>
      <c r="G8" s="14"/>
      <c r="H8" s="11"/>
      <c r="I8" s="26"/>
      <c r="J8" s="27"/>
      <c r="K8" s="25"/>
      <c r="L8" s="25"/>
      <c r="M8" s="25"/>
      <c r="N8" s="25"/>
    </row>
    <row r="9" spans="1:14" s="2" customFormat="1" ht="24" customHeight="1" x14ac:dyDescent="0.45">
      <c r="A9" s="39"/>
      <c r="B9" s="39"/>
      <c r="C9" s="39"/>
      <c r="D9" s="15" t="s">
        <v>19</v>
      </c>
      <c r="E9" s="13"/>
      <c r="F9" s="13"/>
      <c r="G9" s="14"/>
      <c r="H9" s="7"/>
      <c r="I9" s="26"/>
      <c r="J9" s="27"/>
      <c r="K9" s="25"/>
      <c r="L9" s="25"/>
      <c r="M9" s="25"/>
      <c r="N9" s="25"/>
    </row>
    <row r="10" spans="1:14" s="2" customFormat="1" ht="24" customHeight="1" x14ac:dyDescent="0.45">
      <c r="A10" s="39" t="s">
        <v>20</v>
      </c>
      <c r="B10" s="39" t="s">
        <v>21</v>
      </c>
      <c r="C10" s="39"/>
      <c r="D10" s="39"/>
      <c r="E10" s="39"/>
      <c r="F10" s="39"/>
      <c r="G10" s="39" t="s">
        <v>22</v>
      </c>
      <c r="H10" s="39"/>
      <c r="I10" s="39"/>
      <c r="J10" s="39"/>
      <c r="K10" s="25"/>
      <c r="L10" s="25"/>
      <c r="M10" s="25"/>
      <c r="N10" s="25"/>
    </row>
    <row r="11" spans="1:14" s="2" customFormat="1" ht="409.15" customHeight="1" x14ac:dyDescent="0.45">
      <c r="A11" s="39"/>
      <c r="B11" s="42" t="s">
        <v>23</v>
      </c>
      <c r="C11" s="42"/>
      <c r="D11" s="42"/>
      <c r="E11" s="42"/>
      <c r="F11" s="42"/>
      <c r="G11" s="43" t="s">
        <v>178</v>
      </c>
      <c r="H11" s="43"/>
      <c r="I11" s="43"/>
      <c r="J11" s="43"/>
      <c r="K11" s="25"/>
      <c r="L11" s="25"/>
      <c r="M11" s="25"/>
      <c r="N11" s="25"/>
    </row>
    <row r="12" spans="1:14" s="2" customFormat="1" ht="34.15" customHeight="1" x14ac:dyDescent="0.45">
      <c r="A12" s="39" t="s">
        <v>24</v>
      </c>
      <c r="B12" s="6" t="s">
        <v>25</v>
      </c>
      <c r="C12" s="7" t="s">
        <v>26</v>
      </c>
      <c r="D12" s="16" t="s">
        <v>27</v>
      </c>
      <c r="E12" s="44" t="s">
        <v>28</v>
      </c>
      <c r="F12" s="45"/>
      <c r="G12" s="6" t="s">
        <v>29</v>
      </c>
      <c r="H12" s="6" t="s">
        <v>12</v>
      </c>
      <c r="I12" s="6" t="s">
        <v>14</v>
      </c>
      <c r="J12" s="6" t="s">
        <v>30</v>
      </c>
      <c r="K12" s="25"/>
      <c r="L12" s="25"/>
      <c r="M12" s="25"/>
      <c r="N12" s="25"/>
    </row>
    <row r="13" spans="1:14" s="2" customFormat="1" ht="34.9" customHeight="1" x14ac:dyDescent="0.45">
      <c r="A13" s="39"/>
      <c r="B13" s="57" t="s">
        <v>31</v>
      </c>
      <c r="C13" s="18" t="s">
        <v>32</v>
      </c>
      <c r="D13" s="18" t="s">
        <v>33</v>
      </c>
      <c r="E13" s="46" t="s">
        <v>34</v>
      </c>
      <c r="F13" s="46"/>
      <c r="G13" s="7" t="s">
        <v>35</v>
      </c>
      <c r="H13" s="8">
        <v>3</v>
      </c>
      <c r="I13" s="7">
        <v>3</v>
      </c>
      <c r="J13" s="6"/>
      <c r="K13" s="25"/>
      <c r="L13" s="25"/>
      <c r="M13" s="25"/>
      <c r="N13" s="25"/>
    </row>
    <row r="14" spans="1:14" s="2" customFormat="1" ht="34.9" customHeight="1" x14ac:dyDescent="0.45">
      <c r="A14" s="39"/>
      <c r="B14" s="57"/>
      <c r="C14" s="18" t="s">
        <v>32</v>
      </c>
      <c r="D14" s="18" t="s">
        <v>36</v>
      </c>
      <c r="E14" s="46" t="s">
        <v>37</v>
      </c>
      <c r="F14" s="46"/>
      <c r="G14" s="7" t="s">
        <v>38</v>
      </c>
      <c r="H14" s="8">
        <v>3</v>
      </c>
      <c r="I14" s="7">
        <v>3</v>
      </c>
      <c r="J14" s="6"/>
      <c r="K14" s="25"/>
      <c r="L14" s="25"/>
      <c r="M14" s="25"/>
      <c r="N14" s="25"/>
    </row>
    <row r="15" spans="1:14" s="2" customFormat="1" ht="199.9" customHeight="1" x14ac:dyDescent="0.45">
      <c r="A15" s="39"/>
      <c r="B15" s="57"/>
      <c r="C15" s="18" t="s">
        <v>32</v>
      </c>
      <c r="D15" s="18" t="s">
        <v>39</v>
      </c>
      <c r="E15" s="46" t="s">
        <v>40</v>
      </c>
      <c r="F15" s="46"/>
      <c r="G15" s="7">
        <v>0</v>
      </c>
      <c r="H15" s="8">
        <v>3</v>
      </c>
      <c r="I15" s="7">
        <v>0</v>
      </c>
      <c r="J15" s="28" t="s">
        <v>41</v>
      </c>
      <c r="K15" s="25"/>
      <c r="L15" s="25"/>
      <c r="M15" s="25"/>
      <c r="N15" s="25"/>
    </row>
    <row r="16" spans="1:14" s="2" customFormat="1" ht="34.9" customHeight="1" x14ac:dyDescent="0.45">
      <c r="A16" s="39"/>
      <c r="B16" s="57"/>
      <c r="C16" s="18" t="s">
        <v>32</v>
      </c>
      <c r="D16" s="18" t="s">
        <v>42</v>
      </c>
      <c r="E16" s="46" t="s">
        <v>34</v>
      </c>
      <c r="F16" s="46"/>
      <c r="G16" s="7" t="s">
        <v>35</v>
      </c>
      <c r="H16" s="8">
        <v>3</v>
      </c>
      <c r="I16" s="7">
        <v>3</v>
      </c>
      <c r="J16" s="6"/>
      <c r="K16" s="25"/>
      <c r="L16" s="25"/>
      <c r="M16" s="25"/>
      <c r="N16" s="25"/>
    </row>
    <row r="17" spans="1:14" s="2" customFormat="1" ht="34.9" customHeight="1" x14ac:dyDescent="0.45">
      <c r="A17" s="39"/>
      <c r="B17" s="57"/>
      <c r="C17" s="18" t="s">
        <v>32</v>
      </c>
      <c r="D17" s="18" t="s">
        <v>43</v>
      </c>
      <c r="E17" s="46" t="s">
        <v>40</v>
      </c>
      <c r="F17" s="46"/>
      <c r="G17" s="7" t="s">
        <v>44</v>
      </c>
      <c r="H17" s="8">
        <v>3</v>
      </c>
      <c r="I17" s="29">
        <v>3</v>
      </c>
      <c r="J17" s="6"/>
      <c r="K17" s="25"/>
      <c r="L17" s="25"/>
      <c r="M17" s="25"/>
      <c r="N17" s="25"/>
    </row>
    <row r="18" spans="1:14" s="2" customFormat="1" ht="34.9" customHeight="1" x14ac:dyDescent="0.45">
      <c r="A18" s="39"/>
      <c r="B18" s="57"/>
      <c r="C18" s="18" t="s">
        <v>32</v>
      </c>
      <c r="D18" s="18" t="s">
        <v>45</v>
      </c>
      <c r="E18" s="46" t="s">
        <v>46</v>
      </c>
      <c r="F18" s="46"/>
      <c r="G18" s="7" t="s">
        <v>47</v>
      </c>
      <c r="H18" s="8">
        <v>3</v>
      </c>
      <c r="I18" s="7">
        <v>3</v>
      </c>
      <c r="J18" s="6"/>
      <c r="K18" s="25"/>
      <c r="L18" s="25"/>
      <c r="M18" s="25"/>
      <c r="N18" s="25"/>
    </row>
    <row r="19" spans="1:14" s="2" customFormat="1" ht="34.9" customHeight="1" x14ac:dyDescent="0.45">
      <c r="A19" s="39"/>
      <c r="B19" s="57"/>
      <c r="C19" s="18" t="s">
        <v>32</v>
      </c>
      <c r="D19" s="18" t="s">
        <v>48</v>
      </c>
      <c r="E19" s="46" t="s">
        <v>49</v>
      </c>
      <c r="F19" s="46"/>
      <c r="G19" s="7" t="s">
        <v>50</v>
      </c>
      <c r="H19" s="8">
        <v>3</v>
      </c>
      <c r="I19" s="7">
        <v>3</v>
      </c>
      <c r="J19" s="6"/>
      <c r="K19" s="25"/>
      <c r="L19" s="25"/>
      <c r="M19" s="25"/>
      <c r="N19" s="25"/>
    </row>
    <row r="20" spans="1:14" s="2" customFormat="1" ht="34.9" customHeight="1" x14ac:dyDescent="0.45">
      <c r="A20" s="39"/>
      <c r="B20" s="57"/>
      <c r="C20" s="18" t="s">
        <v>32</v>
      </c>
      <c r="D20" s="18" t="s">
        <v>51</v>
      </c>
      <c r="E20" s="46" t="s">
        <v>34</v>
      </c>
      <c r="F20" s="46"/>
      <c r="G20" s="7" t="s">
        <v>35</v>
      </c>
      <c r="H20" s="8">
        <v>3</v>
      </c>
      <c r="I20" s="7">
        <v>3</v>
      </c>
      <c r="J20" s="6"/>
      <c r="K20" s="30"/>
      <c r="L20" s="25"/>
      <c r="M20" s="25"/>
      <c r="N20" s="25"/>
    </row>
    <row r="21" spans="1:14" s="2" customFormat="1" ht="34.9" customHeight="1" x14ac:dyDescent="0.45">
      <c r="A21" s="39"/>
      <c r="B21" s="57"/>
      <c r="C21" s="18" t="s">
        <v>32</v>
      </c>
      <c r="D21" s="18" t="s">
        <v>52</v>
      </c>
      <c r="E21" s="46" t="s">
        <v>53</v>
      </c>
      <c r="F21" s="46"/>
      <c r="G21" s="7" t="s">
        <v>54</v>
      </c>
      <c r="H21" s="8">
        <v>3</v>
      </c>
      <c r="I21" s="7">
        <v>3</v>
      </c>
      <c r="J21" s="6"/>
      <c r="K21" s="25"/>
      <c r="L21" s="25"/>
      <c r="M21" s="25"/>
      <c r="N21" s="25"/>
    </row>
    <row r="22" spans="1:14" s="2" customFormat="1" ht="79.900000000000006" customHeight="1" x14ac:dyDescent="0.45">
      <c r="A22" s="39"/>
      <c r="B22" s="57"/>
      <c r="C22" s="18" t="s">
        <v>55</v>
      </c>
      <c r="D22" s="18" t="s">
        <v>56</v>
      </c>
      <c r="E22" s="47">
        <v>1</v>
      </c>
      <c r="F22" s="46"/>
      <c r="G22" s="20">
        <v>1</v>
      </c>
      <c r="H22" s="8">
        <v>2</v>
      </c>
      <c r="I22" s="7">
        <v>2</v>
      </c>
      <c r="J22" s="6"/>
      <c r="K22" s="25"/>
      <c r="L22" s="25"/>
      <c r="M22" s="25"/>
      <c r="N22" s="25"/>
    </row>
    <row r="23" spans="1:14" s="2" customFormat="1" ht="79.900000000000006" customHeight="1" x14ac:dyDescent="0.45">
      <c r="A23" s="39"/>
      <c r="B23" s="57"/>
      <c r="C23" s="18" t="s">
        <v>55</v>
      </c>
      <c r="D23" s="18" t="s">
        <v>57</v>
      </c>
      <c r="E23" s="46" t="s">
        <v>58</v>
      </c>
      <c r="F23" s="46"/>
      <c r="G23" s="6" t="s">
        <v>59</v>
      </c>
      <c r="H23" s="8">
        <v>2</v>
      </c>
      <c r="I23" s="7">
        <v>2</v>
      </c>
      <c r="J23" s="6"/>
      <c r="K23" s="25"/>
      <c r="L23" s="25"/>
      <c r="M23" s="25"/>
      <c r="N23" s="25"/>
    </row>
    <row r="24" spans="1:14" s="2" customFormat="1" ht="34.9" customHeight="1" x14ac:dyDescent="0.45">
      <c r="A24" s="39"/>
      <c r="B24" s="57"/>
      <c r="C24" s="18" t="s">
        <v>55</v>
      </c>
      <c r="D24" s="18" t="s">
        <v>60</v>
      </c>
      <c r="E24" s="46" t="s">
        <v>61</v>
      </c>
      <c r="F24" s="46"/>
      <c r="G24" s="7" t="s">
        <v>62</v>
      </c>
      <c r="H24" s="8">
        <v>2</v>
      </c>
      <c r="I24" s="7">
        <v>2</v>
      </c>
      <c r="J24" s="6"/>
      <c r="K24" s="25"/>
      <c r="L24" s="25"/>
      <c r="M24" s="25"/>
      <c r="N24" s="25"/>
    </row>
    <row r="25" spans="1:14" s="2" customFormat="1" ht="34.9" customHeight="1" x14ac:dyDescent="0.45">
      <c r="A25" s="39"/>
      <c r="B25" s="57"/>
      <c r="C25" s="18" t="s">
        <v>55</v>
      </c>
      <c r="D25" s="18" t="s">
        <v>63</v>
      </c>
      <c r="E25" s="47">
        <v>1</v>
      </c>
      <c r="F25" s="46"/>
      <c r="G25" s="20">
        <v>1</v>
      </c>
      <c r="H25" s="8">
        <v>2</v>
      </c>
      <c r="I25" s="7">
        <v>2</v>
      </c>
      <c r="J25" s="6"/>
      <c r="K25" s="25"/>
      <c r="L25" s="25"/>
      <c r="M25" s="25"/>
      <c r="N25" s="25"/>
    </row>
    <row r="26" spans="1:14" s="2" customFormat="1" ht="34.9" customHeight="1" x14ac:dyDescent="0.45">
      <c r="A26" s="39"/>
      <c r="B26" s="57"/>
      <c r="C26" s="18" t="s">
        <v>55</v>
      </c>
      <c r="D26" s="18" t="s">
        <v>64</v>
      </c>
      <c r="E26" s="46" t="s">
        <v>65</v>
      </c>
      <c r="F26" s="46"/>
      <c r="G26" s="7" t="s">
        <v>66</v>
      </c>
      <c r="H26" s="8">
        <v>2</v>
      </c>
      <c r="I26" s="7">
        <v>2</v>
      </c>
      <c r="J26" s="6"/>
      <c r="K26" s="25"/>
      <c r="L26" s="25"/>
      <c r="M26" s="25"/>
      <c r="N26" s="25"/>
    </row>
    <row r="27" spans="1:14" s="2" customFormat="1" ht="120" customHeight="1" x14ac:dyDescent="0.45">
      <c r="A27" s="39"/>
      <c r="B27" s="57"/>
      <c r="C27" s="18" t="s">
        <v>55</v>
      </c>
      <c r="D27" s="18" t="s">
        <v>67</v>
      </c>
      <c r="E27" s="48" t="s">
        <v>68</v>
      </c>
      <c r="F27" s="48"/>
      <c r="G27" s="6" t="s">
        <v>68</v>
      </c>
      <c r="H27" s="8">
        <v>2</v>
      </c>
      <c r="I27" s="7">
        <v>2</v>
      </c>
      <c r="J27" s="6"/>
      <c r="K27" s="25"/>
      <c r="L27" s="25"/>
      <c r="M27" s="25"/>
      <c r="N27" s="25"/>
    </row>
    <row r="28" spans="1:14" s="2" customFormat="1" ht="34.9" customHeight="1" x14ac:dyDescent="0.45">
      <c r="A28" s="39"/>
      <c r="B28" s="57"/>
      <c r="C28" s="18" t="s">
        <v>55</v>
      </c>
      <c r="D28" s="18" t="s">
        <v>69</v>
      </c>
      <c r="E28" s="47">
        <v>1</v>
      </c>
      <c r="F28" s="46"/>
      <c r="G28" s="19">
        <v>1</v>
      </c>
      <c r="H28" s="8">
        <v>2</v>
      </c>
      <c r="I28" s="7">
        <v>2</v>
      </c>
      <c r="J28" s="6"/>
      <c r="K28" s="25"/>
      <c r="L28" s="25"/>
      <c r="M28" s="25"/>
      <c r="N28" s="25"/>
    </row>
    <row r="29" spans="1:14" s="2" customFormat="1" ht="34.9" customHeight="1" x14ac:dyDescent="0.45">
      <c r="A29" s="39"/>
      <c r="B29" s="57"/>
      <c r="C29" s="18" t="s">
        <v>55</v>
      </c>
      <c r="D29" s="18" t="s">
        <v>70</v>
      </c>
      <c r="E29" s="47">
        <v>1</v>
      </c>
      <c r="F29" s="46"/>
      <c r="G29" s="21">
        <v>1</v>
      </c>
      <c r="H29" s="8">
        <v>2</v>
      </c>
      <c r="I29" s="29">
        <v>2</v>
      </c>
      <c r="J29" s="8"/>
      <c r="K29" s="31"/>
      <c r="L29" s="25"/>
      <c r="M29" s="25"/>
      <c r="N29" s="25"/>
    </row>
    <row r="30" spans="1:14" s="2" customFormat="1" ht="34.9" customHeight="1" x14ac:dyDescent="0.45">
      <c r="A30" s="39"/>
      <c r="B30" s="57"/>
      <c r="C30" s="18" t="s">
        <v>55</v>
      </c>
      <c r="D30" s="18" t="s">
        <v>71</v>
      </c>
      <c r="E30" s="46" t="s">
        <v>72</v>
      </c>
      <c r="F30" s="46"/>
      <c r="G30" s="7" t="s">
        <v>73</v>
      </c>
      <c r="H30" s="8">
        <v>2</v>
      </c>
      <c r="I30" s="7">
        <v>2</v>
      </c>
      <c r="J30" s="6"/>
      <c r="K30" s="25"/>
      <c r="L30" s="25"/>
      <c r="M30" s="25"/>
      <c r="N30" s="25"/>
    </row>
    <row r="31" spans="1:14" s="2" customFormat="1" ht="34.9" customHeight="1" x14ac:dyDescent="0.45">
      <c r="A31" s="39"/>
      <c r="B31" s="57"/>
      <c r="C31" s="18" t="s">
        <v>74</v>
      </c>
      <c r="D31" s="18" t="s">
        <v>75</v>
      </c>
      <c r="E31" s="46" t="s">
        <v>76</v>
      </c>
      <c r="F31" s="46"/>
      <c r="G31" s="6" t="s">
        <v>77</v>
      </c>
      <c r="H31" s="8">
        <v>2</v>
      </c>
      <c r="I31" s="7">
        <v>2</v>
      </c>
      <c r="J31" s="6"/>
      <c r="K31" s="25"/>
      <c r="L31" s="25"/>
      <c r="M31" s="25"/>
      <c r="N31" s="25"/>
    </row>
    <row r="32" spans="1:14" s="2" customFormat="1" ht="34.9" customHeight="1" x14ac:dyDescent="0.45">
      <c r="A32" s="39"/>
      <c r="B32" s="57" t="s">
        <v>78</v>
      </c>
      <c r="C32" s="18" t="s">
        <v>79</v>
      </c>
      <c r="D32" s="18" t="s">
        <v>80</v>
      </c>
      <c r="E32" s="46" t="s">
        <v>81</v>
      </c>
      <c r="F32" s="46"/>
      <c r="G32" s="22" t="s">
        <v>82</v>
      </c>
      <c r="H32" s="8">
        <v>1</v>
      </c>
      <c r="I32" s="7">
        <v>1</v>
      </c>
      <c r="J32" s="6"/>
      <c r="K32" s="30"/>
      <c r="L32" s="25"/>
      <c r="M32" s="25"/>
      <c r="N32" s="25"/>
    </row>
    <row r="33" spans="1:14" s="2" customFormat="1" ht="199.9" customHeight="1" x14ac:dyDescent="0.45">
      <c r="A33" s="39"/>
      <c r="B33" s="57"/>
      <c r="C33" s="18" t="s">
        <v>79</v>
      </c>
      <c r="D33" s="18" t="s">
        <v>83</v>
      </c>
      <c r="E33" s="46" t="s">
        <v>84</v>
      </c>
      <c r="F33" s="46"/>
      <c r="G33" s="8">
        <v>0</v>
      </c>
      <c r="H33" s="8">
        <v>1</v>
      </c>
      <c r="I33" s="6">
        <v>0</v>
      </c>
      <c r="J33" s="32" t="s">
        <v>41</v>
      </c>
      <c r="K33" s="25"/>
      <c r="L33" s="25"/>
      <c r="M33" s="25"/>
      <c r="N33" s="25"/>
    </row>
    <row r="34" spans="1:14" s="2" customFormat="1" ht="60" customHeight="1" x14ac:dyDescent="0.45">
      <c r="A34" s="39"/>
      <c r="B34" s="57"/>
      <c r="C34" s="18" t="s">
        <v>79</v>
      </c>
      <c r="D34" s="18" t="s">
        <v>85</v>
      </c>
      <c r="E34" s="46" t="s">
        <v>86</v>
      </c>
      <c r="F34" s="46"/>
      <c r="G34" s="22" t="s">
        <v>87</v>
      </c>
      <c r="H34" s="8">
        <v>1</v>
      </c>
      <c r="I34" s="6">
        <v>1</v>
      </c>
      <c r="J34" s="33"/>
      <c r="K34" s="25"/>
      <c r="L34" s="25"/>
      <c r="M34" s="25"/>
      <c r="N34" s="25"/>
    </row>
    <row r="35" spans="1:14" s="2" customFormat="1" ht="199.9" customHeight="1" x14ac:dyDescent="0.45">
      <c r="A35" s="39"/>
      <c r="B35" s="57"/>
      <c r="C35" s="18" t="s">
        <v>79</v>
      </c>
      <c r="D35" s="18" t="s">
        <v>88</v>
      </c>
      <c r="E35" s="46" t="s">
        <v>89</v>
      </c>
      <c r="F35" s="46"/>
      <c r="G35" s="22" t="s">
        <v>90</v>
      </c>
      <c r="H35" s="8">
        <v>1</v>
      </c>
      <c r="I35" s="6">
        <v>0.7</v>
      </c>
      <c r="J35" s="34" t="s">
        <v>91</v>
      </c>
      <c r="K35" s="25"/>
      <c r="L35" s="25"/>
      <c r="M35" s="25"/>
      <c r="N35" s="25"/>
    </row>
    <row r="36" spans="1:14" s="2" customFormat="1" ht="60" customHeight="1" x14ac:dyDescent="0.45">
      <c r="A36" s="39"/>
      <c r="B36" s="57"/>
      <c r="C36" s="18" t="s">
        <v>79</v>
      </c>
      <c r="D36" s="18" t="s">
        <v>92</v>
      </c>
      <c r="E36" s="46" t="s">
        <v>93</v>
      </c>
      <c r="F36" s="46"/>
      <c r="G36" s="22" t="s">
        <v>94</v>
      </c>
      <c r="H36" s="8">
        <v>1</v>
      </c>
      <c r="I36" s="6">
        <v>1</v>
      </c>
      <c r="J36" s="33"/>
      <c r="K36" s="25"/>
      <c r="L36" s="25"/>
      <c r="M36" s="25"/>
      <c r="N36" s="25"/>
    </row>
    <row r="37" spans="1:14" s="2" customFormat="1" ht="70.150000000000006" customHeight="1" x14ac:dyDescent="0.45">
      <c r="A37" s="39"/>
      <c r="B37" s="57"/>
      <c r="C37" s="18" t="s">
        <v>79</v>
      </c>
      <c r="D37" s="18" t="s">
        <v>95</v>
      </c>
      <c r="E37" s="46" t="s">
        <v>96</v>
      </c>
      <c r="F37" s="46"/>
      <c r="G37" s="22" t="s">
        <v>97</v>
      </c>
      <c r="H37" s="8">
        <v>1</v>
      </c>
      <c r="I37" s="6">
        <v>1</v>
      </c>
      <c r="J37" s="33"/>
      <c r="K37" s="25"/>
      <c r="L37" s="25"/>
      <c r="M37" s="25"/>
      <c r="N37" s="25"/>
    </row>
    <row r="38" spans="1:14" s="2" customFormat="1" ht="150" customHeight="1" x14ac:dyDescent="0.45">
      <c r="A38" s="39"/>
      <c r="B38" s="57"/>
      <c r="C38" s="18" t="s">
        <v>79</v>
      </c>
      <c r="D38" s="18" t="s">
        <v>98</v>
      </c>
      <c r="E38" s="46" t="s">
        <v>99</v>
      </c>
      <c r="F38" s="46"/>
      <c r="G38" s="22" t="s">
        <v>100</v>
      </c>
      <c r="H38" s="8">
        <v>1</v>
      </c>
      <c r="I38" s="6">
        <v>0.9</v>
      </c>
      <c r="J38" s="33" t="s">
        <v>101</v>
      </c>
      <c r="K38" s="25"/>
      <c r="L38" s="25"/>
      <c r="M38" s="25"/>
      <c r="N38" s="25"/>
    </row>
    <row r="39" spans="1:14" s="2" customFormat="1" ht="150" customHeight="1" x14ac:dyDescent="0.45">
      <c r="A39" s="39"/>
      <c r="B39" s="57"/>
      <c r="C39" s="18" t="s">
        <v>79</v>
      </c>
      <c r="D39" s="18" t="s">
        <v>102</v>
      </c>
      <c r="E39" s="46" t="s">
        <v>103</v>
      </c>
      <c r="F39" s="46"/>
      <c r="G39" s="8" t="s">
        <v>104</v>
      </c>
      <c r="H39" s="8">
        <v>1</v>
      </c>
      <c r="I39" s="6">
        <v>0.9</v>
      </c>
      <c r="J39" s="33" t="s">
        <v>101</v>
      </c>
      <c r="K39" s="25"/>
      <c r="L39" s="25"/>
      <c r="M39" s="25"/>
      <c r="N39" s="25"/>
    </row>
    <row r="40" spans="1:14" s="2" customFormat="1" ht="150" customHeight="1" x14ac:dyDescent="0.45">
      <c r="A40" s="39"/>
      <c r="B40" s="57"/>
      <c r="C40" s="18" t="s">
        <v>79</v>
      </c>
      <c r="D40" s="18" t="s">
        <v>105</v>
      </c>
      <c r="E40" s="46" t="s">
        <v>106</v>
      </c>
      <c r="F40" s="46"/>
      <c r="G40" s="8" t="s">
        <v>107</v>
      </c>
      <c r="H40" s="8">
        <v>1</v>
      </c>
      <c r="I40" s="6">
        <v>1</v>
      </c>
      <c r="J40" s="34"/>
      <c r="K40" s="25"/>
      <c r="L40" s="25"/>
      <c r="M40" s="25"/>
      <c r="N40" s="25"/>
    </row>
    <row r="41" spans="1:14" s="2" customFormat="1" ht="79.900000000000006" customHeight="1" x14ac:dyDescent="0.45">
      <c r="A41" s="39"/>
      <c r="B41" s="57"/>
      <c r="C41" s="18" t="s">
        <v>79</v>
      </c>
      <c r="D41" s="18" t="s">
        <v>108</v>
      </c>
      <c r="E41" s="46" t="s">
        <v>109</v>
      </c>
      <c r="F41" s="46"/>
      <c r="G41" s="8" t="s">
        <v>110</v>
      </c>
      <c r="H41" s="8">
        <v>1</v>
      </c>
      <c r="I41" s="6">
        <v>1</v>
      </c>
      <c r="J41" s="33"/>
      <c r="K41" s="25"/>
      <c r="L41" s="25"/>
      <c r="M41" s="25"/>
      <c r="N41" s="25"/>
    </row>
    <row r="42" spans="1:14" s="2" customFormat="1" ht="60" customHeight="1" x14ac:dyDescent="0.45">
      <c r="A42" s="39"/>
      <c r="B42" s="57"/>
      <c r="C42" s="18" t="s">
        <v>111</v>
      </c>
      <c r="D42" s="18" t="s">
        <v>112</v>
      </c>
      <c r="E42" s="46" t="s">
        <v>113</v>
      </c>
      <c r="F42" s="46"/>
      <c r="G42" s="23">
        <v>0.9</v>
      </c>
      <c r="H42" s="8">
        <v>1</v>
      </c>
      <c r="I42" s="6">
        <v>1</v>
      </c>
      <c r="J42" s="17"/>
      <c r="K42" s="25"/>
      <c r="L42" s="25"/>
      <c r="M42" s="25"/>
      <c r="N42" s="25"/>
    </row>
    <row r="43" spans="1:14" s="2" customFormat="1" ht="60" customHeight="1" x14ac:dyDescent="0.45">
      <c r="A43" s="39"/>
      <c r="B43" s="58" t="s">
        <v>114</v>
      </c>
      <c r="C43" s="18" t="s">
        <v>115</v>
      </c>
      <c r="D43" s="8" t="s">
        <v>116</v>
      </c>
      <c r="E43" s="46" t="s">
        <v>117</v>
      </c>
      <c r="F43" s="46"/>
      <c r="G43" s="6" t="s">
        <v>118</v>
      </c>
      <c r="H43" s="8">
        <v>2</v>
      </c>
      <c r="I43" s="6">
        <v>2</v>
      </c>
      <c r="J43" s="17"/>
      <c r="K43" s="25"/>
      <c r="L43" s="25"/>
      <c r="M43" s="25"/>
      <c r="N43" s="25"/>
    </row>
    <row r="44" spans="1:14" s="2" customFormat="1" ht="60" customHeight="1" x14ac:dyDescent="0.45">
      <c r="A44" s="39"/>
      <c r="B44" s="59"/>
      <c r="C44" s="18" t="s">
        <v>115</v>
      </c>
      <c r="D44" s="8" t="s">
        <v>119</v>
      </c>
      <c r="E44" s="46" t="s">
        <v>120</v>
      </c>
      <c r="F44" s="46"/>
      <c r="G44" s="6" t="s">
        <v>121</v>
      </c>
      <c r="H44" s="8">
        <v>2</v>
      </c>
      <c r="I44" s="6">
        <v>2</v>
      </c>
      <c r="J44" s="17"/>
      <c r="K44" s="25"/>
      <c r="L44" s="25"/>
      <c r="M44" s="25"/>
      <c r="N44" s="25"/>
    </row>
    <row r="45" spans="1:14" s="2" customFormat="1" ht="60" customHeight="1" x14ac:dyDescent="0.45">
      <c r="A45" s="39"/>
      <c r="B45" s="59"/>
      <c r="C45" s="18" t="s">
        <v>115</v>
      </c>
      <c r="D45" s="18" t="s">
        <v>122</v>
      </c>
      <c r="E45" s="46" t="s">
        <v>123</v>
      </c>
      <c r="F45" s="46"/>
      <c r="G45" s="17" t="s">
        <v>124</v>
      </c>
      <c r="H45" s="8">
        <v>1</v>
      </c>
      <c r="I45" s="6">
        <v>1</v>
      </c>
      <c r="J45" s="17"/>
      <c r="K45" s="30"/>
      <c r="L45" s="25"/>
      <c r="M45" s="25"/>
      <c r="N45" s="25"/>
    </row>
    <row r="46" spans="1:14" s="2" customFormat="1" ht="34.9" customHeight="1" x14ac:dyDescent="0.45">
      <c r="A46" s="39"/>
      <c r="B46" s="59"/>
      <c r="C46" s="18" t="s">
        <v>115</v>
      </c>
      <c r="D46" s="18" t="s">
        <v>125</v>
      </c>
      <c r="E46" s="46" t="s">
        <v>126</v>
      </c>
      <c r="F46" s="46"/>
      <c r="G46" s="6" t="s">
        <v>127</v>
      </c>
      <c r="H46" s="8">
        <v>2</v>
      </c>
      <c r="I46" s="6">
        <v>2</v>
      </c>
      <c r="J46" s="17"/>
      <c r="K46" s="25"/>
      <c r="L46" s="25"/>
      <c r="M46" s="25"/>
      <c r="N46" s="25"/>
    </row>
    <row r="47" spans="1:14" s="2" customFormat="1" ht="70.150000000000006" customHeight="1" x14ac:dyDescent="0.45">
      <c r="A47" s="39"/>
      <c r="B47" s="59"/>
      <c r="C47" s="18" t="s">
        <v>115</v>
      </c>
      <c r="D47" s="18" t="s">
        <v>128</v>
      </c>
      <c r="E47" s="46" t="s">
        <v>129</v>
      </c>
      <c r="F47" s="46"/>
      <c r="G47" s="6" t="s">
        <v>130</v>
      </c>
      <c r="H47" s="8">
        <v>2</v>
      </c>
      <c r="I47" s="6">
        <v>2</v>
      </c>
      <c r="J47" s="17"/>
      <c r="K47" s="25"/>
      <c r="L47" s="25"/>
      <c r="M47" s="25"/>
      <c r="N47" s="25"/>
    </row>
    <row r="48" spans="1:14" s="2" customFormat="1" ht="79.900000000000006" customHeight="1" x14ac:dyDescent="0.45">
      <c r="A48" s="39"/>
      <c r="B48" s="59"/>
      <c r="C48" s="18" t="s">
        <v>115</v>
      </c>
      <c r="D48" s="18" t="s">
        <v>131</v>
      </c>
      <c r="E48" s="46" t="s">
        <v>132</v>
      </c>
      <c r="F48" s="46"/>
      <c r="G48" s="17" t="s">
        <v>133</v>
      </c>
      <c r="H48" s="18">
        <v>2</v>
      </c>
      <c r="I48" s="6">
        <v>2</v>
      </c>
      <c r="J48" s="17"/>
      <c r="K48" s="30"/>
      <c r="L48" s="25"/>
      <c r="M48" s="25"/>
      <c r="N48" s="25"/>
    </row>
    <row r="49" spans="1:14" s="2" customFormat="1" ht="79.900000000000006" customHeight="1" x14ac:dyDescent="0.45">
      <c r="A49" s="39"/>
      <c r="B49" s="59"/>
      <c r="C49" s="18" t="s">
        <v>115</v>
      </c>
      <c r="D49" s="18" t="s">
        <v>134</v>
      </c>
      <c r="E49" s="48" t="s">
        <v>135</v>
      </c>
      <c r="F49" s="48"/>
      <c r="G49" s="18" t="s">
        <v>136</v>
      </c>
      <c r="H49" s="8">
        <v>2</v>
      </c>
      <c r="I49" s="6">
        <v>2</v>
      </c>
      <c r="J49" s="17"/>
      <c r="K49" s="25"/>
      <c r="L49" s="25"/>
      <c r="M49" s="25"/>
      <c r="N49" s="25"/>
    </row>
    <row r="50" spans="1:14" s="2" customFormat="1" ht="199.9" customHeight="1" x14ac:dyDescent="0.45">
      <c r="A50" s="39"/>
      <c r="B50" s="59"/>
      <c r="C50" s="18" t="s">
        <v>115</v>
      </c>
      <c r="D50" s="18" t="s">
        <v>137</v>
      </c>
      <c r="E50" s="46" t="s">
        <v>138</v>
      </c>
      <c r="F50" s="46"/>
      <c r="G50" s="6" t="s">
        <v>139</v>
      </c>
      <c r="H50" s="8">
        <v>2</v>
      </c>
      <c r="I50" s="6">
        <v>0</v>
      </c>
      <c r="J50" s="33" t="s">
        <v>41</v>
      </c>
      <c r="K50" s="30"/>
      <c r="L50" s="25"/>
      <c r="M50" s="25"/>
      <c r="N50" s="25"/>
    </row>
    <row r="51" spans="1:14" s="2" customFormat="1" ht="150" customHeight="1" x14ac:dyDescent="0.45">
      <c r="A51" s="39"/>
      <c r="B51" s="59"/>
      <c r="C51" s="18" t="s">
        <v>115</v>
      </c>
      <c r="D51" s="18" t="s">
        <v>140</v>
      </c>
      <c r="E51" s="48" t="s">
        <v>141</v>
      </c>
      <c r="F51" s="48"/>
      <c r="G51" s="6" t="s">
        <v>142</v>
      </c>
      <c r="H51" s="8">
        <v>1</v>
      </c>
      <c r="I51" s="6">
        <v>1</v>
      </c>
      <c r="J51" s="17"/>
      <c r="K51" s="25"/>
      <c r="L51" s="25"/>
      <c r="M51" s="25"/>
      <c r="N51" s="25"/>
    </row>
    <row r="52" spans="1:14" s="2" customFormat="1" ht="180" customHeight="1" x14ac:dyDescent="0.45">
      <c r="A52" s="39"/>
      <c r="B52" s="59"/>
      <c r="C52" s="18" t="s">
        <v>115</v>
      </c>
      <c r="D52" s="18" t="s">
        <v>143</v>
      </c>
      <c r="E52" s="46" t="s">
        <v>144</v>
      </c>
      <c r="F52" s="46"/>
      <c r="G52" s="8" t="s">
        <v>145</v>
      </c>
      <c r="H52" s="8">
        <v>2</v>
      </c>
      <c r="I52" s="8">
        <v>2</v>
      </c>
      <c r="J52" s="18"/>
      <c r="K52" s="25"/>
      <c r="L52" s="25"/>
      <c r="M52" s="25"/>
      <c r="N52" s="25"/>
    </row>
    <row r="53" spans="1:14" s="2" customFormat="1" ht="34.9" customHeight="1" x14ac:dyDescent="0.45">
      <c r="A53" s="39"/>
      <c r="B53" s="59"/>
      <c r="C53" s="18" t="s">
        <v>115</v>
      </c>
      <c r="D53" s="18" t="s">
        <v>146</v>
      </c>
      <c r="E53" s="46" t="s">
        <v>117</v>
      </c>
      <c r="F53" s="46"/>
      <c r="G53" s="6" t="s">
        <v>147</v>
      </c>
      <c r="H53" s="8">
        <v>2</v>
      </c>
      <c r="I53" s="6">
        <v>2</v>
      </c>
      <c r="J53" s="17"/>
      <c r="K53" s="25"/>
      <c r="L53" s="25"/>
      <c r="M53" s="25"/>
      <c r="N53" s="25"/>
    </row>
    <row r="54" spans="1:14" s="2" customFormat="1" ht="34.9" customHeight="1" x14ac:dyDescent="0.45">
      <c r="A54" s="39"/>
      <c r="B54" s="59"/>
      <c r="C54" s="18" t="s">
        <v>148</v>
      </c>
      <c r="D54" s="18" t="s">
        <v>149</v>
      </c>
      <c r="E54" s="46" t="s">
        <v>150</v>
      </c>
      <c r="F54" s="46"/>
      <c r="G54" s="6" t="s">
        <v>151</v>
      </c>
      <c r="H54" s="8">
        <v>1</v>
      </c>
      <c r="I54" s="6">
        <v>1</v>
      </c>
      <c r="J54" s="17"/>
      <c r="K54" s="25"/>
      <c r="L54" s="25"/>
      <c r="M54" s="25"/>
      <c r="N54" s="25"/>
    </row>
    <row r="55" spans="1:14" s="2" customFormat="1" ht="45" customHeight="1" x14ac:dyDescent="0.45">
      <c r="A55" s="39"/>
      <c r="B55" s="59"/>
      <c r="C55" s="18" t="s">
        <v>152</v>
      </c>
      <c r="D55" s="18" t="s">
        <v>153</v>
      </c>
      <c r="E55" s="49" t="s">
        <v>154</v>
      </c>
      <c r="F55" s="49"/>
      <c r="G55" s="17" t="s">
        <v>155</v>
      </c>
      <c r="H55" s="8">
        <v>1</v>
      </c>
      <c r="I55" s="6">
        <v>1</v>
      </c>
      <c r="J55" s="17"/>
      <c r="K55" s="30"/>
      <c r="L55" s="25"/>
      <c r="M55" s="25"/>
      <c r="N55" s="25"/>
    </row>
    <row r="56" spans="1:14" s="2" customFormat="1" ht="34.9" customHeight="1" x14ac:dyDescent="0.45">
      <c r="A56" s="39"/>
      <c r="B56" s="59"/>
      <c r="C56" s="18" t="s">
        <v>152</v>
      </c>
      <c r="D56" s="18" t="s">
        <v>156</v>
      </c>
      <c r="E56" s="46" t="s">
        <v>157</v>
      </c>
      <c r="F56" s="46"/>
      <c r="G56" s="8" t="s">
        <v>158</v>
      </c>
      <c r="H56" s="8">
        <v>1</v>
      </c>
      <c r="I56" s="6">
        <v>1</v>
      </c>
      <c r="J56" s="17"/>
      <c r="K56" s="31"/>
      <c r="L56" s="25"/>
      <c r="M56" s="25"/>
      <c r="N56" s="25"/>
    </row>
    <row r="57" spans="1:14" s="2" customFormat="1" ht="120" customHeight="1" x14ac:dyDescent="0.45">
      <c r="A57" s="39"/>
      <c r="B57" s="59"/>
      <c r="C57" s="18" t="s">
        <v>152</v>
      </c>
      <c r="D57" s="18" t="s">
        <v>159</v>
      </c>
      <c r="E57" s="48" t="s">
        <v>160</v>
      </c>
      <c r="F57" s="48"/>
      <c r="G57" s="6" t="s">
        <v>161</v>
      </c>
      <c r="H57" s="8">
        <v>1</v>
      </c>
      <c r="I57" s="6">
        <v>1</v>
      </c>
      <c r="J57" s="17"/>
      <c r="K57" s="25"/>
      <c r="L57" s="25"/>
      <c r="M57" s="25"/>
      <c r="N57" s="25"/>
    </row>
    <row r="58" spans="1:14" s="2" customFormat="1" ht="79.900000000000006" customHeight="1" x14ac:dyDescent="0.45">
      <c r="A58" s="39"/>
      <c r="B58" s="59"/>
      <c r="C58" s="18" t="s">
        <v>152</v>
      </c>
      <c r="D58" s="18" t="s">
        <v>162</v>
      </c>
      <c r="E58" s="48" t="s">
        <v>163</v>
      </c>
      <c r="F58" s="48"/>
      <c r="G58" s="6" t="s">
        <v>164</v>
      </c>
      <c r="H58" s="8">
        <v>1</v>
      </c>
      <c r="I58" s="6">
        <v>1</v>
      </c>
      <c r="J58" s="17"/>
      <c r="K58" s="25"/>
      <c r="L58" s="25"/>
      <c r="M58" s="25"/>
      <c r="N58" s="25"/>
    </row>
    <row r="59" spans="1:14" s="2" customFormat="1" ht="45" customHeight="1" x14ac:dyDescent="0.45">
      <c r="A59" s="39"/>
      <c r="B59" s="57" t="s">
        <v>165</v>
      </c>
      <c r="C59" s="18" t="s">
        <v>166</v>
      </c>
      <c r="D59" s="18" t="s">
        <v>167</v>
      </c>
      <c r="E59" s="46" t="s">
        <v>113</v>
      </c>
      <c r="F59" s="46"/>
      <c r="G59" s="23">
        <v>1</v>
      </c>
      <c r="H59" s="8">
        <v>1</v>
      </c>
      <c r="I59" s="6">
        <v>1</v>
      </c>
      <c r="J59" s="17"/>
      <c r="K59" s="25"/>
      <c r="L59" s="25"/>
      <c r="M59" s="25"/>
      <c r="N59" s="25"/>
    </row>
    <row r="60" spans="1:14" s="2" customFormat="1" ht="45" customHeight="1" x14ac:dyDescent="0.45">
      <c r="A60" s="39"/>
      <c r="B60" s="57"/>
      <c r="C60" s="18" t="s">
        <v>166</v>
      </c>
      <c r="D60" s="18" t="s">
        <v>168</v>
      </c>
      <c r="E60" s="46" t="s">
        <v>113</v>
      </c>
      <c r="F60" s="46"/>
      <c r="G60" s="24">
        <v>0.91600000000000004</v>
      </c>
      <c r="H60" s="8">
        <v>1</v>
      </c>
      <c r="I60" s="6">
        <v>1</v>
      </c>
      <c r="J60" s="17"/>
      <c r="K60" s="25"/>
      <c r="L60" s="25"/>
      <c r="M60" s="25"/>
      <c r="N60" s="25"/>
    </row>
    <row r="61" spans="1:14" s="2" customFormat="1" ht="45" customHeight="1" x14ac:dyDescent="0.45">
      <c r="A61" s="39"/>
      <c r="B61" s="57"/>
      <c r="C61" s="18" t="s">
        <v>166</v>
      </c>
      <c r="D61" s="18" t="s">
        <v>169</v>
      </c>
      <c r="E61" s="46" t="s">
        <v>113</v>
      </c>
      <c r="F61" s="46"/>
      <c r="G61" s="23">
        <v>0.92</v>
      </c>
      <c r="H61" s="8">
        <v>1</v>
      </c>
      <c r="I61" s="6">
        <v>1</v>
      </c>
      <c r="J61" s="17"/>
      <c r="K61" s="25"/>
      <c r="L61" s="25"/>
      <c r="M61" s="25"/>
      <c r="N61" s="25"/>
    </row>
    <row r="62" spans="1:14" s="2" customFormat="1" ht="199.9" customHeight="1" x14ac:dyDescent="0.45">
      <c r="A62" s="39"/>
      <c r="B62" s="57"/>
      <c r="C62" s="18" t="s">
        <v>166</v>
      </c>
      <c r="D62" s="18" t="s">
        <v>170</v>
      </c>
      <c r="E62" s="46" t="s">
        <v>113</v>
      </c>
      <c r="F62" s="46"/>
      <c r="G62" s="6">
        <v>0</v>
      </c>
      <c r="H62" s="8">
        <v>1</v>
      </c>
      <c r="I62" s="6">
        <v>0</v>
      </c>
      <c r="J62" s="33" t="s">
        <v>41</v>
      </c>
      <c r="K62" s="25"/>
      <c r="L62" s="25"/>
      <c r="M62" s="25"/>
      <c r="N62" s="25"/>
    </row>
    <row r="63" spans="1:14" s="2" customFormat="1" ht="45" customHeight="1" x14ac:dyDescent="0.45">
      <c r="A63" s="39"/>
      <c r="B63" s="57"/>
      <c r="C63" s="18" t="s">
        <v>166</v>
      </c>
      <c r="D63" s="18" t="s">
        <v>171</v>
      </c>
      <c r="E63" s="46" t="s">
        <v>172</v>
      </c>
      <c r="F63" s="46"/>
      <c r="G63" s="6" t="s">
        <v>173</v>
      </c>
      <c r="H63" s="8">
        <v>1</v>
      </c>
      <c r="I63" s="6">
        <v>1</v>
      </c>
      <c r="J63" s="17"/>
      <c r="K63" s="25"/>
      <c r="L63" s="25"/>
      <c r="M63" s="25"/>
      <c r="N63" s="25"/>
    </row>
    <row r="64" spans="1:14" s="2" customFormat="1" ht="45" customHeight="1" x14ac:dyDescent="0.45">
      <c r="A64" s="39"/>
      <c r="B64" s="57"/>
      <c r="C64" s="18" t="s">
        <v>166</v>
      </c>
      <c r="D64" s="18" t="s">
        <v>174</v>
      </c>
      <c r="E64" s="46" t="s">
        <v>113</v>
      </c>
      <c r="F64" s="46"/>
      <c r="G64" s="23">
        <v>0.95</v>
      </c>
      <c r="H64" s="8">
        <v>1</v>
      </c>
      <c r="I64" s="6">
        <v>1</v>
      </c>
      <c r="J64" s="17"/>
      <c r="K64" s="25"/>
      <c r="L64" s="25"/>
      <c r="M64" s="25"/>
      <c r="N64" s="25"/>
    </row>
    <row r="65" spans="1:14" s="2" customFormat="1" ht="45" customHeight="1" x14ac:dyDescent="0.45">
      <c r="A65" s="39"/>
      <c r="B65" s="57"/>
      <c r="C65" s="18" t="s">
        <v>166</v>
      </c>
      <c r="D65" s="18" t="s">
        <v>175</v>
      </c>
      <c r="E65" s="46" t="s">
        <v>113</v>
      </c>
      <c r="F65" s="46"/>
      <c r="G65" s="23">
        <v>1</v>
      </c>
      <c r="H65" s="8">
        <v>1</v>
      </c>
      <c r="I65" s="6">
        <v>1</v>
      </c>
      <c r="J65" s="17"/>
      <c r="K65" s="25"/>
      <c r="L65" s="25"/>
      <c r="M65" s="25"/>
      <c r="N65" s="25"/>
    </row>
    <row r="66" spans="1:14" s="2" customFormat="1" ht="27" customHeight="1" x14ac:dyDescent="0.45">
      <c r="A66" s="50" t="s">
        <v>176</v>
      </c>
      <c r="B66" s="51"/>
      <c r="C66" s="51"/>
      <c r="D66" s="51"/>
      <c r="E66" s="51"/>
      <c r="F66" s="51"/>
      <c r="G66" s="52"/>
      <c r="H66" s="11">
        <f>SUM(H13:H65)+H6</f>
        <v>100</v>
      </c>
      <c r="I66" s="36">
        <f>SUM(I13:I65)+J6</f>
        <v>88.227103025113493</v>
      </c>
      <c r="J66" s="13"/>
      <c r="K66" s="25"/>
      <c r="L66" s="25"/>
      <c r="M66" s="25"/>
      <c r="N66" s="25"/>
    </row>
    <row r="67" spans="1:14" s="2" customFormat="1" ht="123" customHeight="1" x14ac:dyDescent="0.45">
      <c r="A67" s="53" t="s">
        <v>177</v>
      </c>
      <c r="B67" s="54"/>
      <c r="C67" s="54"/>
      <c r="D67" s="54"/>
      <c r="E67" s="54"/>
      <c r="F67" s="54"/>
      <c r="G67" s="54"/>
      <c r="H67" s="54"/>
      <c r="I67" s="54"/>
      <c r="J67" s="54"/>
      <c r="K67" s="25"/>
      <c r="L67" s="25"/>
      <c r="M67" s="25"/>
      <c r="N67" s="25"/>
    </row>
    <row r="68" spans="1:14" ht="14.25" customHeight="1" x14ac:dyDescent="0.45">
      <c r="A68" s="55"/>
      <c r="B68" s="56"/>
      <c r="C68" s="56"/>
      <c r="D68" s="56"/>
      <c r="E68" s="56"/>
      <c r="F68" s="56"/>
      <c r="G68" s="56"/>
      <c r="H68" s="56"/>
      <c r="I68" s="56"/>
      <c r="J68" s="56"/>
    </row>
    <row r="70" spans="1:14" ht="17.25" x14ac:dyDescent="0.45">
      <c r="G70" s="35"/>
    </row>
  </sheetData>
  <autoFilter ref="A1:J67" xr:uid="{00000000-0009-0000-0000-000000000000}"/>
  <mergeCells count="75">
    <mergeCell ref="A5:C9"/>
    <mergeCell ref="A68:J68"/>
    <mergeCell ref="A10:A11"/>
    <mergeCell ref="A12:A65"/>
    <mergeCell ref="B13:B31"/>
    <mergeCell ref="B32:B42"/>
    <mergeCell ref="B43:B58"/>
    <mergeCell ref="B59:B65"/>
    <mergeCell ref="E63:F63"/>
    <mergeCell ref="E64:F64"/>
    <mergeCell ref="E65:F65"/>
    <mergeCell ref="A66:G66"/>
    <mergeCell ref="A67:J67"/>
    <mergeCell ref="E58:F58"/>
    <mergeCell ref="E59:F59"/>
    <mergeCell ref="E60:F60"/>
    <mergeCell ref="E61:F61"/>
    <mergeCell ref="E62:F62"/>
    <mergeCell ref="E53:F53"/>
    <mergeCell ref="E54:F54"/>
    <mergeCell ref="E55:F55"/>
    <mergeCell ref="E56:F56"/>
    <mergeCell ref="E57:F57"/>
    <mergeCell ref="E48:F48"/>
    <mergeCell ref="E49:F49"/>
    <mergeCell ref="E50:F50"/>
    <mergeCell ref="E51:F51"/>
    <mergeCell ref="E52:F52"/>
    <mergeCell ref="E43:F43"/>
    <mergeCell ref="E44:F44"/>
    <mergeCell ref="E45:F45"/>
    <mergeCell ref="E46:F46"/>
    <mergeCell ref="E47:F47"/>
    <mergeCell ref="E38:F38"/>
    <mergeCell ref="E39:F39"/>
    <mergeCell ref="E40:F40"/>
    <mergeCell ref="E41:F41"/>
    <mergeCell ref="E42:F42"/>
    <mergeCell ref="E33:F33"/>
    <mergeCell ref="E34:F34"/>
    <mergeCell ref="E35:F35"/>
    <mergeCell ref="E36:F36"/>
    <mergeCell ref="E37:F37"/>
    <mergeCell ref="E28:F28"/>
    <mergeCell ref="E29:F29"/>
    <mergeCell ref="E30:F30"/>
    <mergeCell ref="E31:F31"/>
    <mergeCell ref="E32:F32"/>
    <mergeCell ref="E23:F23"/>
    <mergeCell ref="E24:F24"/>
    <mergeCell ref="E25:F25"/>
    <mergeCell ref="E26:F26"/>
    <mergeCell ref="E27:F27"/>
    <mergeCell ref="E18:F18"/>
    <mergeCell ref="E19:F19"/>
    <mergeCell ref="E20:F20"/>
    <mergeCell ref="E21:F21"/>
    <mergeCell ref="E22:F22"/>
    <mergeCell ref="E13:F13"/>
    <mergeCell ref="E14:F14"/>
    <mergeCell ref="E15:F15"/>
    <mergeCell ref="E16:F16"/>
    <mergeCell ref="E17:F17"/>
    <mergeCell ref="B10:F10"/>
    <mergeCell ref="G10:J10"/>
    <mergeCell ref="B11:F11"/>
    <mergeCell ref="G11:J11"/>
    <mergeCell ref="E12:F12"/>
    <mergeCell ref="A1:J1"/>
    <mergeCell ref="A2:J2"/>
    <mergeCell ref="A3:C3"/>
    <mergeCell ref="D3:J3"/>
    <mergeCell ref="A4:C4"/>
    <mergeCell ref="D4:F4"/>
    <mergeCell ref="H4:J4"/>
  </mergeCells>
  <phoneticPr fontId="9" type="noConversion"/>
  <printOptions horizontalCentered="1"/>
  <pageMargins left="0.39305555555555599" right="0.39305555555555599" top="1" bottom="1" header="0.5" footer="0.5"/>
  <pageSetup paperSize="9" scale="7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E21"/>
  <sheetViews>
    <sheetView workbookViewId="0">
      <selection activeCell="D21" sqref="D21"/>
    </sheetView>
  </sheetViews>
  <sheetFormatPr defaultColWidth="8.7265625" defaultRowHeight="13.25" x14ac:dyDescent="0.45"/>
  <cols>
    <col min="4" max="4" width="11.7265625"/>
  </cols>
  <sheetData>
    <row r="3" spans="4:5" x14ac:dyDescent="0.45">
      <c r="D3" s="60">
        <v>138.1516</v>
      </c>
      <c r="E3" s="60"/>
    </row>
    <row r="4" spans="4:5" x14ac:dyDescent="0.45">
      <c r="D4" s="60">
        <v>124</v>
      </c>
      <c r="E4" s="60"/>
    </row>
    <row r="5" spans="4:5" x14ac:dyDescent="0.45">
      <c r="D5" s="60">
        <v>227.75</v>
      </c>
      <c r="E5" s="60"/>
    </row>
    <row r="6" spans="4:5" x14ac:dyDescent="0.45">
      <c r="D6" s="60">
        <v>55</v>
      </c>
      <c r="E6" s="60"/>
    </row>
    <row r="7" spans="4:5" x14ac:dyDescent="0.45">
      <c r="D7" s="60">
        <v>131.5</v>
      </c>
      <c r="E7" s="60"/>
    </row>
    <row r="8" spans="4:5" x14ac:dyDescent="0.45">
      <c r="D8" s="60">
        <v>397.46600000000001</v>
      </c>
      <c r="E8" s="60"/>
    </row>
    <row r="9" spans="4:5" x14ac:dyDescent="0.45">
      <c r="D9" s="46">
        <v>10.7</v>
      </c>
      <c r="E9" s="46"/>
    </row>
    <row r="10" spans="4:5" x14ac:dyDescent="0.45">
      <c r="D10" s="60">
        <v>215.63300000000001</v>
      </c>
      <c r="E10" s="60"/>
    </row>
    <row r="11" spans="4:5" x14ac:dyDescent="0.45">
      <c r="D11" s="60">
        <v>95</v>
      </c>
      <c r="E11" s="60"/>
    </row>
    <row r="12" spans="4:5" x14ac:dyDescent="0.45">
      <c r="D12" s="60">
        <v>168.75</v>
      </c>
      <c r="E12" s="60"/>
    </row>
    <row r="13" spans="4:5" x14ac:dyDescent="0.45">
      <c r="D13" s="61">
        <f>SUM(D3:D12)</f>
        <v>1563.9505999999999</v>
      </c>
      <c r="E13" s="61"/>
    </row>
    <row r="15" spans="4:5" x14ac:dyDescent="0.45">
      <c r="D15">
        <v>1553.2506000000001</v>
      </c>
    </row>
    <row r="17" spans="4:4" x14ac:dyDescent="0.45">
      <c r="D17">
        <f>D13-D15</f>
        <v>10.7</v>
      </c>
    </row>
    <row r="19" spans="4:4" x14ac:dyDescent="0.45">
      <c r="D19" s="1">
        <v>1533.3090999999999</v>
      </c>
    </row>
    <row r="21" spans="4:4" x14ac:dyDescent="0.45">
      <c r="D21">
        <f>D13-D19</f>
        <v>30.6415000000002</v>
      </c>
    </row>
  </sheetData>
  <mergeCells count="11">
    <mergeCell ref="D13:E13"/>
    <mergeCell ref="D8:E8"/>
    <mergeCell ref="D9:E9"/>
    <mergeCell ref="D10:E10"/>
    <mergeCell ref="D11:E11"/>
    <mergeCell ref="D12:E12"/>
    <mergeCell ref="D3:E3"/>
    <mergeCell ref="D4:E4"/>
    <mergeCell ref="D5:E5"/>
    <mergeCell ref="D6:E6"/>
    <mergeCell ref="D7:E7"/>
  </mergeCells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QAQ</cp:lastModifiedBy>
  <dcterms:created xsi:type="dcterms:W3CDTF">2025-02-07T08:01:00Z</dcterms:created>
  <dcterms:modified xsi:type="dcterms:W3CDTF">2025-08-25T10:37:09Z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DDBC0587DA5647B09781FF5DB8EC1631_13</vt:lpwstr>
  </property>
  <property fmtid="{D5CDD505-2E9C-101B-9397-08002B2CF9AE}" pid="3" name="KSOProductBuildVer">
    <vt:lpwstr>2052-12.1.0.22529</vt:lpwstr>
  </property>
</Properties>
</file>