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<sst xmlns="http://schemas.openxmlformats.org/spreadsheetml/2006/main" count="107" uniqueCount="93">
  <si>
    <t>项目支出绩效自评表</t>
  </si>
  <si>
    <t>（2024年度）</t>
  </si>
  <si>
    <t>项目名称</t>
  </si>
  <si>
    <t>北京市自然科学基金</t>
  </si>
  <si>
    <t>主管部门</t>
  </si>
  <si>
    <t>北京市科学技术委员会</t>
  </si>
  <si>
    <t>实施单位</t>
  </si>
  <si>
    <t>北京市自然科学基金委员会办公室</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</si>
  <si>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</si>
  <si>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</si>
  <si>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</si>
  <si>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</si>
  <si>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</si>
  <si>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</si>
  <si>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</si>
  <si>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</si>
  <si>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</si>
  <si>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</si>
  <si>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</si>
  <si>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</si>
  <si>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</si>
  <si>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</si>
  <si>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</si>
  <si>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一是通过青年项目等，持续加大对青年科技人才的支持力度，系统布局不同类型的青年人才项目，为国际科创中心建设提供人才储备。 二是通过重点研究专题项目等，聚焦“卡脖子”关键技术的基础科学问题，推动技术科学研究创新融通发展，促进交叉科学研究。 三是通过面上项目等，聚焦新一代信息技术、医药健康“双引擎”的重点领域，聚焦“4+7+X”重点领域，开展前沿探索，为高精尖经济结构构建提供源头项目储备。 四是持续深化联合基金项目，将市基金联合基金向“三城一区”拓展，广泛征集行业需求，凝练科学问题，吸引和调动社会资源投入基础研究，促进项目团队与企业形成实质性合作。</t>
  </si>
  <si>
    <r>
      <rPr>
        <sz val="10"/>
        <color rgb="FF000000"/>
        <rFont val="仿宋_GB2312"/>
        <charset val="134"/>
      </rPr>
      <t>一、强化人才培养，支持青年挑大梁当主角
强化青年人才培养，2024年度青年科学基金项目资助数量由2023年度的129项提升至500项、资助强度由10万元提升至20万元，项目负责人平均年龄为31.8岁，年轻化趋势凸显；以服务国际科技创新中心建设为导向，以培养造就一批有望进入世界科技前沿的优秀青年学术带头人为目标，资助60位研究基础扎实、成长潜力大的青年学术带头人，资助项目负责人与哈佛大学、牛津大学、南洋理工大学、香港大学等15个国家和地区顶尖高校和科研机构的73位境外合作者开展实质性联合研究；扩大本科生“启研”计划资助试点范围，支持本科生开展基础科学研究，培养其科学兴趣、科学思维和探索精神。
二、聚焦基础科学问题，推动基础研究交叉融合
聚焦前沿和北京市重大需求，凝练</t>
    </r>
    <r>
      <rPr>
        <sz val="10"/>
        <color theme="1"/>
        <rFont val="仿宋_GB2312"/>
        <charset val="134"/>
      </rPr>
      <t>项目</t>
    </r>
    <r>
      <rPr>
        <sz val="10"/>
        <color rgb="FF000000"/>
        <rFont val="仿宋_GB2312"/>
        <charset val="134"/>
      </rPr>
      <t xml:space="preserve">指南，资助2024年度重点研究专题项目30项，资助项目研究内容跨学科特色明显，课题间学科交叉合作突出，跨学科比例达到90%以上。2024年度顺利完成2020年度重点研究专题项目验收工作，26个验收项目共发表高水平论文446篇，获得专利授权95项，有效推动生命、化学、信息、数学、物理、医学等多学科交叉融合创新发展。
三、围绕重点领域，鼓励科研人员开展前沿探索
围绕北京市基础研究重点领域，开展前沿探索，2024年度资助面上项目596项，主要围绕“4+7+X”领域，更好为北京地区关键核心技术突破和产业发展需求提供源头支撑。
四、强化基础研究多元投入，持续深化联合基金项目
</t>
    </r>
    <r>
      <rPr>
        <sz val="10"/>
        <color theme="1"/>
        <rFont val="仿宋_GB2312"/>
        <charset val="134"/>
      </rPr>
      <t>2024年度北京市自然科学基金联合基金规模进一步扩大，</t>
    </r>
    <r>
      <rPr>
        <sz val="10"/>
        <color rgb="FF000000"/>
        <rFont val="仿宋_GB2312"/>
        <charset val="134"/>
      </rPr>
      <t>企业参与数量及出资额均稳居全国省级基金首位。市基金-小米、海淀、丰台、顺义、昌平、大兴、怀柔、北京经开区联合基金以产业需求为导向，凝练科学问题，吸引科学家答题，共“出题”541项，资助项目620项，组织多场项目启动会、交流会，推动企业与项目团队等不同创新主体深度融合，形成实质合作。</t>
    </r>
  </si>
  <si>
    <t>绩效指标</t>
  </si>
  <si>
    <t>一级指标</t>
  </si>
  <si>
    <t>二级指标</t>
  </si>
  <si>
    <t>三级指标</t>
  </si>
  <si>
    <t>年度指标值</t>
  </si>
  <si>
    <t>实际完成值</t>
  </si>
  <si>
    <t>偏差原因分析及改进
措施</t>
  </si>
  <si>
    <t>产出指标</t>
  </si>
  <si>
    <t>数量指标</t>
  </si>
  <si>
    <t>市自然基金支持项目发表高水平论文数量</t>
  </si>
  <si>
    <t>≥750篇</t>
  </si>
  <si>
    <t>2259篇</t>
  </si>
  <si>
    <t>资助项目成果产出较好。后续将进一步优化绩效指标值的设定</t>
  </si>
  <si>
    <t>受理项目数量</t>
  </si>
  <si>
    <t>≥12000项</t>
  </si>
  <si>
    <t>14986项</t>
  </si>
  <si>
    <t>质量指标</t>
  </si>
  <si>
    <t>创新性强的项目成果</t>
  </si>
  <si>
    <t>≥80个</t>
  </si>
  <si>
    <t>92个</t>
  </si>
  <si>
    <t>项目验收合格率</t>
  </si>
  <si>
    <t>≥95%</t>
  </si>
  <si>
    <t>时效指标</t>
  </si>
  <si>
    <t>第三季度项目整体支出进度（财政资金）</t>
  </si>
  <si>
    <t>≥75%</t>
  </si>
  <si>
    <t>项目申请和评审时间</t>
  </si>
  <si>
    <t>≤12月</t>
  </si>
  <si>
    <t>11月</t>
  </si>
  <si>
    <t>成本指标</t>
  </si>
  <si>
    <t>经济成本指标</t>
  </si>
  <si>
    <t>项目成本</t>
  </si>
  <si>
    <t>≤77000万元</t>
  </si>
  <si>
    <t>84370万元</t>
  </si>
  <si>
    <t>2024年度由于联合基金增资扩容引起外部投入增加。后续将进一步优化绩效指标值的设定</t>
  </si>
  <si>
    <t>效益指标</t>
  </si>
  <si>
    <t>社会效益指标</t>
  </si>
  <si>
    <t>市自然科学基金引导和调动科研人员（含研究生）数量</t>
  </si>
  <si>
    <t>≥50000人</t>
  </si>
  <si>
    <t>98694人</t>
  </si>
  <si>
    <t>引导企业加入联合基金的数量</t>
  </si>
  <si>
    <t>≥20个</t>
  </si>
  <si>
    <t>39个</t>
  </si>
  <si>
    <t>完善制度建设，营造创新生态，活跃创新氛围</t>
  </si>
  <si>
    <t>积极推进先行先试改革配套政策</t>
  </si>
  <si>
    <t>开展基础研究税收政策试点，允许企业出资与自然科学基金联合开展基础研究的支出享受研发费用加计扣除</t>
  </si>
  <si>
    <t>围绕国际科技创新中心重点领域布局的项目数量占比</t>
  </si>
  <si>
    <t>≥70%</t>
  </si>
  <si>
    <t>引导区县参加基础研究的数量</t>
  </si>
  <si>
    <t>≥4个</t>
  </si>
  <si>
    <t>7个</t>
  </si>
  <si>
    <t>申请国内外专利数量</t>
  </si>
  <si>
    <t>≥800个</t>
  </si>
  <si>
    <t>1387个</t>
  </si>
  <si>
    <t>培养优秀青年人才的数量</t>
  </si>
  <si>
    <t>≥600人</t>
  </si>
  <si>
    <t>648人</t>
  </si>
  <si>
    <t>可持续影响指标</t>
  </si>
  <si>
    <t>有转化应用前景的项目成果比例</t>
  </si>
  <si>
    <t>≥10%</t>
  </si>
  <si>
    <t>项目对科研单位吸引力不断增强，覆盖科研单位的范围不断扩大</t>
  </si>
  <si>
    <t>持续吸引科研单位关注市基金</t>
  </si>
  <si>
    <t>项目对科研单位吸引力增强，依托单位数量比上年有所增加</t>
  </si>
  <si>
    <t>满意度指标</t>
  </si>
  <si>
    <t>服务对象满意度指标</t>
  </si>
  <si>
    <t>依托单位满意度</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</si>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</sst>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 "/>
    <numFmt numFmtId="180" formatCode="0.00_);[Red]\(0.00\)"/>
  </numFmts>
  <fonts count="28">
    <font>
      <sz val="11"/>
      <color theme="1"/>
      <name val="宋体"/>
      <charset val="134"/>
      <scheme val="minor"/>
    </font>
    <font>
      <sz val="12"/>
      <name val="仿宋_GB2312"/>
      <charset val="134"/>
    </font>
    <font>
      <sz val="12"/>
      <name val="宋体"/>
      <charset val="134"/>
    </font>
    <font>
      <sz val="14"/>
      <name val="宋体"/>
      <charset val="134"/>
    </font>
    <font>
      <sz val="10"/>
      <color rgb="FF000000"/>
      <name val="仿宋_GB2312"/>
      <charset val="134"/>
    </font>
    <font>
      <sz val="10"/>
      <name val="仿宋_GB2312"/>
      <charset val="134"/>
    </font>
    <font>
      <sz val="10"/>
      <color indexed="8"/>
      <name val="仿宋_GB2312"/>
      <charset val="134"/>
    </font>
    <font>
      <sz val="10"/>
      <color rgb="FF000000"/>
      <name val="宋体"/>
      <charset val="134"/>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4" borderId="10" applyNumberFormat="0" applyAlignment="0" applyProtection="0">
      <alignment vertical="center"/>
    </xf>
    <xf numFmtId="0" fontId="18" fillId="5" borderId="11" applyNumberFormat="0" applyAlignment="0" applyProtection="0">
      <alignment vertical="center"/>
    </xf>
    <xf numFmtId="0" fontId="19" fillId="5" borderId="10" applyNumberFormat="0" applyAlignment="0" applyProtection="0">
      <alignment vertical="center"/>
    </xf>
    <xf numFmtId="0" fontId="20" fillId="6"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7">
    <xf numFmtId="0" fontId="0" fillId="0" borderId="0" xfId="0">
      <alignment vertical="center"/>
    </xf>
    <xf numFmtId="0" fontId="1" fillId="2" borderId="0" xfId="0" applyFont="1" applyFill="1">
      <alignment vertical="center"/>
    </xf>
    <xf numFmtId="0" fontId="1" fillId="0" borderId="0" xfId="0" applyFont="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lignment vertical="center"/>
    </xf>
    <xf numFmtId="176" fontId="5" fillId="0" borderId="1" xfId="0" applyNumberFormat="1" applyFont="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176" fontId="4" fillId="2" borderId="1" xfId="0" applyNumberFormat="1" applyFont="1" applyFill="1" applyBorder="1" applyAlignment="1">
      <alignment horizontal="center"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xf>
    <xf numFmtId="0" fontId="5" fillId="2"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9" fontId="4" fillId="2" borderId="4" xfId="0" applyNumberFormat="1" applyFont="1" applyFill="1" applyBorder="1" applyAlignment="1">
      <alignment horizontal="center" vertical="center"/>
    </xf>
    <xf numFmtId="9" fontId="4" fillId="2" borderId="5" xfId="0" applyNumberFormat="1" applyFont="1" applyFill="1" applyBorder="1" applyAlignment="1">
      <alignment horizontal="center" vertical="center"/>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5" xfId="0" applyNumberFormat="1" applyFont="1" applyBorder="1" applyAlignment="1">
      <alignment horizontal="center" vertical="center"/>
    </xf>
    <xf numFmtId="0" fontId="5"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3" fillId="2" borderId="0" xfId="0" applyFont="1" applyFill="1">
      <alignment vertical="center"/>
    </xf>
    <xf numFmtId="10"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79" fontId="4" fillId="0" borderId="1" xfId="0" applyNumberFormat="1" applyFont="1" applyBorder="1" applyAlignment="1">
      <alignment horizontal="center" vertical="center"/>
    </xf>
    <xf numFmtId="180"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4"/>
  <sheetViews>
    <sheetView tabSelected="1" workbookViewId="0">
      <selection activeCell="N11" sqref="N11"/>
    </sheetView>
  </sheetViews>
  <sheetFormatPr defaultColWidth="10" defaultRowHeight="15.6"/>
  <cols>
    <col min="1" max="1" width="4.11111111111111" style="3" customWidth="1"/>
    <col min="2" max="2" width="10.8888888888889" style="4" customWidth="1"/>
    <col min="3" max="3" width="13.1111111111111" style="4" customWidth="1"/>
    <col min="4" max="4" width="18.2222222222222" style="5" customWidth="1"/>
    <col min="5" max="5" width="15.3333333333333" style="5" customWidth="1"/>
    <col min="6" max="6" width="15.1111111111111" style="5" customWidth="1"/>
    <col min="7" max="7" width="21.8888888888889" style="4" customWidth="1"/>
    <col min="8" max="8" width="6.77777777777778" style="4" customWidth="1"/>
    <col min="9" max="9" width="8.11111111111111" style="4" customWidth="1"/>
    <col min="10" max="10" width="28.5555555555556" style="4" customWidth="1"/>
    <col min="11" max="11" width="14.3333333333333" style="4"/>
    <col min="12" max="16384" width="10" style="4"/>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10" t="s">
        <v>5</v>
      </c>
      <c r="E4" s="10"/>
      <c r="F4" s="10"/>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1" t="s">
        <v>15</v>
      </c>
      <c r="E6" s="12">
        <v>77000</v>
      </c>
      <c r="F6" s="12">
        <v>84994.993952</v>
      </c>
      <c r="G6" s="12">
        <v>84370</v>
      </c>
      <c r="H6" s="13">
        <v>10</v>
      </c>
      <c r="I6" s="41">
        <f t="shared" ref="I6:I7" si="0">G6/F6</f>
        <v>0.992646696906021</v>
      </c>
      <c r="J6" s="42">
        <f>H6*I6</f>
        <v>9.92646696906021</v>
      </c>
    </row>
    <row r="7" s="1" customFormat="1" ht="24" customHeight="1" spans="1:10">
      <c r="A7" s="8"/>
      <c r="B7" s="8"/>
      <c r="C7" s="8"/>
      <c r="D7" s="14" t="s">
        <v>16</v>
      </c>
      <c r="E7" s="12">
        <v>50000</v>
      </c>
      <c r="F7" s="12">
        <v>50000</v>
      </c>
      <c r="G7" s="12">
        <v>50000</v>
      </c>
      <c r="H7" s="13" t="s">
        <v>17</v>
      </c>
      <c r="I7" s="41">
        <f t="shared" si="0"/>
        <v>1</v>
      </c>
      <c r="J7" s="13" t="s">
        <v>17</v>
      </c>
    </row>
    <row r="8" s="1" customFormat="1" ht="24" customHeight="1" spans="1:10">
      <c r="A8" s="8"/>
      <c r="B8" s="8"/>
      <c r="C8" s="8"/>
      <c r="D8" s="14" t="s">
        <v>18</v>
      </c>
      <c r="E8" s="15"/>
      <c r="F8" s="15"/>
      <c r="G8" s="16"/>
      <c r="H8" s="13"/>
      <c r="I8" s="41"/>
      <c r="J8" s="42"/>
    </row>
    <row r="9" s="1" customFormat="1" ht="24" customHeight="1" spans="1:10">
      <c r="A9" s="8"/>
      <c r="B9" s="8"/>
      <c r="C9" s="8"/>
      <c r="D9" s="17" t="s">
        <v>19</v>
      </c>
      <c r="E9" s="18">
        <v>27000</v>
      </c>
      <c r="F9" s="19">
        <f>F6-F7</f>
        <v>34994.993952</v>
      </c>
      <c r="G9" s="12">
        <f>G6-G7</f>
        <v>34370</v>
      </c>
      <c r="H9" s="13" t="s">
        <v>17</v>
      </c>
      <c r="I9" s="41">
        <f>G9/F9</f>
        <v>0.982140475496088</v>
      </c>
      <c r="J9" s="42"/>
    </row>
    <row r="10" s="1" customFormat="1" ht="24" customHeight="1" spans="1:10">
      <c r="A10" s="8" t="s">
        <v>20</v>
      </c>
      <c r="B10" s="8" t="s">
        <v>21</v>
      </c>
      <c r="C10" s="8"/>
      <c r="D10" s="8"/>
      <c r="E10" s="8"/>
      <c r="F10" s="8"/>
      <c r="G10" s="8" t="s">
        <v>22</v>
      </c>
      <c r="H10" s="8"/>
      <c r="I10" s="8"/>
      <c r="J10" s="8"/>
    </row>
    <row r="11" s="1" customFormat="1" ht="348" customHeight="1" spans="1:10">
      <c r="A11" s="8"/>
      <c r="B11" s="14" t="s">
        <v>23</v>
      </c>
      <c r="C11" s="14"/>
      <c r="D11" s="14"/>
      <c r="E11" s="14"/>
      <c r="F11" s="14"/>
      <c r="G11" s="20" t="s">
        <v>24</v>
      </c>
      <c r="H11" s="20"/>
      <c r="I11" s="20"/>
      <c r="J11" s="20"/>
    </row>
    <row r="12" s="1" customFormat="1" ht="34.05" customHeight="1" spans="1:10">
      <c r="A12" s="8" t="s">
        <v>25</v>
      </c>
      <c r="B12" s="8" t="s">
        <v>26</v>
      </c>
      <c r="C12" s="9" t="s">
        <v>27</v>
      </c>
      <c r="D12" s="21" t="s">
        <v>28</v>
      </c>
      <c r="E12" s="22" t="s">
        <v>29</v>
      </c>
      <c r="F12" s="23"/>
      <c r="G12" s="8" t="s">
        <v>30</v>
      </c>
      <c r="H12" s="8" t="s">
        <v>12</v>
      </c>
      <c r="I12" s="8" t="s">
        <v>14</v>
      </c>
      <c r="J12" s="8" t="s">
        <v>31</v>
      </c>
    </row>
    <row r="13" s="2" customFormat="1" ht="69" customHeight="1" spans="1:10">
      <c r="A13" s="10"/>
      <c r="B13" s="24" t="s">
        <v>32</v>
      </c>
      <c r="C13" s="24" t="s">
        <v>33</v>
      </c>
      <c r="D13" s="24" t="s">
        <v>34</v>
      </c>
      <c r="E13" s="25" t="s">
        <v>35</v>
      </c>
      <c r="F13" s="25"/>
      <c r="G13" s="26" t="s">
        <v>36</v>
      </c>
      <c r="H13" s="10">
        <v>5</v>
      </c>
      <c r="I13" s="26">
        <v>4.5</v>
      </c>
      <c r="J13" s="43" t="s">
        <v>37</v>
      </c>
    </row>
    <row r="14" s="1" customFormat="1" spans="1:10">
      <c r="A14" s="8"/>
      <c r="B14" s="27"/>
      <c r="C14" s="24" t="s">
        <v>33</v>
      </c>
      <c r="D14" s="24" t="s">
        <v>38</v>
      </c>
      <c r="E14" s="25" t="s">
        <v>39</v>
      </c>
      <c r="F14" s="25"/>
      <c r="G14" s="26" t="s">
        <v>40</v>
      </c>
      <c r="H14" s="10">
        <v>5</v>
      </c>
      <c r="I14" s="26">
        <v>5</v>
      </c>
      <c r="J14" s="10"/>
    </row>
    <row r="15" s="1" customFormat="1" ht="24" spans="1:10">
      <c r="A15" s="8"/>
      <c r="B15" s="27"/>
      <c r="C15" s="24" t="s">
        <v>41</v>
      </c>
      <c r="D15" s="24" t="s">
        <v>42</v>
      </c>
      <c r="E15" s="25" t="s">
        <v>43</v>
      </c>
      <c r="F15" s="25"/>
      <c r="G15" s="26" t="s">
        <v>44</v>
      </c>
      <c r="H15" s="10">
        <v>5</v>
      </c>
      <c r="I15" s="26">
        <v>5</v>
      </c>
      <c r="J15" s="10"/>
    </row>
    <row r="16" s="1" customFormat="1" spans="1:10">
      <c r="A16" s="8"/>
      <c r="B16" s="27"/>
      <c r="C16" s="24" t="s">
        <v>41</v>
      </c>
      <c r="D16" s="24" t="s">
        <v>45</v>
      </c>
      <c r="E16" s="25" t="s">
        <v>46</v>
      </c>
      <c r="F16" s="25"/>
      <c r="G16" s="28">
        <v>1</v>
      </c>
      <c r="H16" s="10">
        <v>10</v>
      </c>
      <c r="I16" s="26">
        <v>10</v>
      </c>
      <c r="J16" s="10"/>
    </row>
    <row r="17" s="1" customFormat="1" ht="36" spans="1:10">
      <c r="A17" s="8"/>
      <c r="B17" s="27"/>
      <c r="C17" s="24" t="s">
        <v>47</v>
      </c>
      <c r="D17" s="24" t="s">
        <v>48</v>
      </c>
      <c r="E17" s="25" t="s">
        <v>49</v>
      </c>
      <c r="F17" s="25"/>
      <c r="G17" s="28">
        <v>0.95</v>
      </c>
      <c r="H17" s="10">
        <v>5</v>
      </c>
      <c r="I17" s="26">
        <v>5</v>
      </c>
      <c r="J17" s="10"/>
    </row>
    <row r="18" s="1" customFormat="1" ht="24" spans="1:10">
      <c r="A18" s="8"/>
      <c r="B18" s="27"/>
      <c r="C18" s="24" t="s">
        <v>47</v>
      </c>
      <c r="D18" s="24" t="s">
        <v>50</v>
      </c>
      <c r="E18" s="25" t="s">
        <v>51</v>
      </c>
      <c r="F18" s="25"/>
      <c r="G18" s="10" t="s">
        <v>52</v>
      </c>
      <c r="H18" s="10">
        <v>10</v>
      </c>
      <c r="I18" s="26">
        <v>10</v>
      </c>
      <c r="J18" s="10"/>
    </row>
    <row r="19" s="1" customFormat="1" ht="36" spans="1:10">
      <c r="A19" s="8"/>
      <c r="B19" s="27" t="s">
        <v>53</v>
      </c>
      <c r="C19" s="24" t="s">
        <v>54</v>
      </c>
      <c r="D19" s="24" t="s">
        <v>55</v>
      </c>
      <c r="E19" s="25" t="s">
        <v>56</v>
      </c>
      <c r="F19" s="25"/>
      <c r="G19" s="10" t="s">
        <v>57</v>
      </c>
      <c r="H19" s="10">
        <v>10</v>
      </c>
      <c r="I19" s="44">
        <v>9.13</v>
      </c>
      <c r="J19" s="10" t="s">
        <v>58</v>
      </c>
    </row>
    <row r="20" s="1" customFormat="1" ht="36" spans="1:10">
      <c r="A20" s="8"/>
      <c r="B20" s="29" t="s">
        <v>59</v>
      </c>
      <c r="C20" s="24" t="s">
        <v>60</v>
      </c>
      <c r="D20" s="24" t="s">
        <v>61</v>
      </c>
      <c r="E20" s="25" t="s">
        <v>62</v>
      </c>
      <c r="F20" s="25"/>
      <c r="G20" s="10" t="s">
        <v>63</v>
      </c>
      <c r="H20" s="10">
        <v>4</v>
      </c>
      <c r="I20" s="10">
        <v>4</v>
      </c>
      <c r="J20" s="24"/>
    </row>
    <row r="21" s="1" customFormat="1" ht="24" spans="1:10">
      <c r="A21" s="8"/>
      <c r="B21" s="30"/>
      <c r="C21" s="24" t="s">
        <v>60</v>
      </c>
      <c r="D21" s="24" t="s">
        <v>64</v>
      </c>
      <c r="E21" s="25" t="s">
        <v>65</v>
      </c>
      <c r="F21" s="25"/>
      <c r="G21" s="10" t="s">
        <v>66</v>
      </c>
      <c r="H21" s="10">
        <v>3</v>
      </c>
      <c r="I21" s="10">
        <v>3</v>
      </c>
      <c r="J21" s="24"/>
    </row>
    <row r="22" s="1" customFormat="1" ht="60" spans="1:10">
      <c r="A22" s="8"/>
      <c r="B22" s="30"/>
      <c r="C22" s="24" t="s">
        <v>60</v>
      </c>
      <c r="D22" s="24" t="s">
        <v>67</v>
      </c>
      <c r="E22" s="31" t="s">
        <v>68</v>
      </c>
      <c r="F22" s="31"/>
      <c r="G22" s="10" t="s">
        <v>69</v>
      </c>
      <c r="H22" s="10">
        <v>3</v>
      </c>
      <c r="I22" s="10">
        <v>3</v>
      </c>
      <c r="J22" s="27"/>
    </row>
    <row r="23" s="1" customFormat="1" ht="36" spans="1:10">
      <c r="A23" s="8"/>
      <c r="B23" s="30"/>
      <c r="C23" s="24" t="s">
        <v>60</v>
      </c>
      <c r="D23" s="24" t="s">
        <v>70</v>
      </c>
      <c r="E23" s="25" t="s">
        <v>71</v>
      </c>
      <c r="F23" s="25"/>
      <c r="G23" s="32">
        <v>0.92</v>
      </c>
      <c r="H23" s="10">
        <v>4</v>
      </c>
      <c r="I23" s="10">
        <v>4</v>
      </c>
      <c r="J23" s="27"/>
    </row>
    <row r="24" s="1" customFormat="1" ht="24" spans="1:10">
      <c r="A24" s="8"/>
      <c r="B24" s="30"/>
      <c r="C24" s="24" t="s">
        <v>60</v>
      </c>
      <c r="D24" s="24" t="s">
        <v>72</v>
      </c>
      <c r="E24" s="25" t="s">
        <v>73</v>
      </c>
      <c r="F24" s="25"/>
      <c r="G24" s="10" t="s">
        <v>74</v>
      </c>
      <c r="H24" s="10">
        <v>3</v>
      </c>
      <c r="I24" s="10">
        <v>3</v>
      </c>
      <c r="J24" s="27"/>
    </row>
    <row r="25" s="1" customFormat="1" ht="24" spans="1:10">
      <c r="A25" s="8"/>
      <c r="B25" s="30"/>
      <c r="C25" s="24" t="s">
        <v>60</v>
      </c>
      <c r="D25" s="24" t="s">
        <v>75</v>
      </c>
      <c r="E25" s="25" t="s">
        <v>76</v>
      </c>
      <c r="F25" s="25"/>
      <c r="G25" s="10" t="s">
        <v>77</v>
      </c>
      <c r="H25" s="10">
        <v>3</v>
      </c>
      <c r="I25" s="10">
        <v>3</v>
      </c>
      <c r="J25" s="27"/>
    </row>
    <row r="26" s="1" customFormat="1" ht="24" spans="1:10">
      <c r="A26" s="8"/>
      <c r="B26" s="30"/>
      <c r="C26" s="24" t="s">
        <v>60</v>
      </c>
      <c r="D26" s="24" t="s">
        <v>78</v>
      </c>
      <c r="E26" s="25" t="s">
        <v>79</v>
      </c>
      <c r="F26" s="25"/>
      <c r="G26" s="10" t="s">
        <v>80</v>
      </c>
      <c r="H26" s="10">
        <v>4</v>
      </c>
      <c r="I26" s="10">
        <v>4</v>
      </c>
      <c r="J26" s="27"/>
    </row>
    <row r="27" s="2" customFormat="1" ht="24" spans="1:10">
      <c r="A27" s="10"/>
      <c r="B27" s="33"/>
      <c r="C27" s="24" t="s">
        <v>81</v>
      </c>
      <c r="D27" s="24" t="s">
        <v>82</v>
      </c>
      <c r="E27" s="25" t="s">
        <v>83</v>
      </c>
      <c r="F27" s="25"/>
      <c r="G27" s="32">
        <v>0.1</v>
      </c>
      <c r="H27" s="10">
        <v>3</v>
      </c>
      <c r="I27" s="10">
        <v>3</v>
      </c>
      <c r="J27" s="24"/>
    </row>
    <row r="28" s="1" customFormat="1" ht="48" spans="1:10">
      <c r="A28" s="8"/>
      <c r="B28" s="30"/>
      <c r="C28" s="24" t="s">
        <v>81</v>
      </c>
      <c r="D28" s="24" t="s">
        <v>84</v>
      </c>
      <c r="E28" s="31" t="s">
        <v>85</v>
      </c>
      <c r="F28" s="31"/>
      <c r="G28" s="10" t="s">
        <v>86</v>
      </c>
      <c r="H28" s="10">
        <v>3</v>
      </c>
      <c r="I28" s="10">
        <v>3</v>
      </c>
      <c r="J28" s="24"/>
    </row>
    <row r="29" s="1" customFormat="1" ht="25.95" customHeight="1" spans="1:10">
      <c r="A29" s="8"/>
      <c r="B29" s="34" t="s">
        <v>87</v>
      </c>
      <c r="C29" s="24" t="s">
        <v>88</v>
      </c>
      <c r="D29" s="24" t="s">
        <v>89</v>
      </c>
      <c r="E29" s="25" t="s">
        <v>90</v>
      </c>
      <c r="F29" s="25"/>
      <c r="G29" s="32">
        <v>1</v>
      </c>
      <c r="H29" s="10">
        <v>10</v>
      </c>
      <c r="I29" s="10">
        <v>10</v>
      </c>
      <c r="J29" s="24"/>
    </row>
    <row r="30" s="1" customFormat="1" ht="27" customHeight="1" spans="1:10">
      <c r="A30" s="21" t="s">
        <v>91</v>
      </c>
      <c r="B30" s="35"/>
      <c r="C30" s="35"/>
      <c r="D30" s="35"/>
      <c r="E30" s="35"/>
      <c r="F30" s="35"/>
      <c r="G30" s="36"/>
      <c r="H30" s="13">
        <f>SUM(H13:H29)+H6</f>
        <v>100</v>
      </c>
      <c r="I30" s="45">
        <f>SUM(I13:I29)+J6</f>
        <v>98.5564669690602</v>
      </c>
      <c r="J30" s="46"/>
    </row>
    <row r="31" s="1" customFormat="1" ht="123" customHeight="1" spans="1:10">
      <c r="A31" s="37" t="s">
        <v>92</v>
      </c>
      <c r="B31" s="11"/>
      <c r="C31" s="11"/>
      <c r="D31" s="11"/>
      <c r="E31" s="11"/>
      <c r="F31" s="11"/>
      <c r="G31" s="11"/>
      <c r="H31" s="11"/>
      <c r="I31" s="11"/>
      <c r="J31" s="11"/>
    </row>
    <row r="32" ht="14.25" customHeight="1" spans="1:10">
      <c r="A32" s="38"/>
      <c r="B32" s="39"/>
      <c r="C32" s="39"/>
      <c r="D32" s="39"/>
      <c r="E32" s="39"/>
      <c r="F32" s="39"/>
      <c r="G32" s="39"/>
      <c r="H32" s="39"/>
      <c r="I32" s="39"/>
      <c r="J32" s="39"/>
    </row>
    <row r="34" ht="17.4" spans="7:7">
      <c r="G34" s="40"/>
    </row>
  </sheetData>
  <mergeCells count="37">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0:A11"/>
    <mergeCell ref="A12:A29"/>
    <mergeCell ref="B13:B18"/>
    <mergeCell ref="B20:B28"/>
    <mergeCell ref="A5:C9"/>
  </mergeCells>
  <pageMargins left="0.75" right="0.75" top="1" bottom="1" header="0.5" footer="0.5"/>
  <pageSetup paperSize="8"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2025-02-06T16:18:00Z</dcterms:created>
  <dcterms:modified xsi:type="dcterms:W3CDTF">2025-08-21T08:35:07Z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D1A5500060554DE4BF9CB3696B26DD07_13</vt:lpwstr>
  </property>
  <property fmtid="{D5CDD505-2E9C-101B-9397-08002B2CF9AE}" pid="3" name="KSOProductBuildVer">
    <vt:lpwstr>2052-12.1.0.21915</vt:lpwstr>
  </property>
</Properties>
</file>