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<sst xmlns="http://schemas.openxmlformats.org/spreadsheetml/2006/main" count="120" uniqueCount="106">
  <si>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</si>
  <si>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</si>
  <si>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</si>
  <si>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</si>
  <si>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创新能力建设优秀青年科学基金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</si>
  <si>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</si>
  <si>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</si>
  <si>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</si>
  <si>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</si>
  <si>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</si>
  <si>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</si>
  <si>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</si>
  <si>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</si>
  <si>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</si>
  <si>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</si>
  <si>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</si>
  <si>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</si>
  <si>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</si>
  <si>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</si>
  <si>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</si>
  <si>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</si>
  <si>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</si>
  <si>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</si>
  <si>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拟通过本研究明确BrKANs关键基因和BrPIN5是否参与叶球形态建成、解析BrKANs关键基因和BrPIN5调控叶球形态建成的分子机制、确定BrKANs与BrPIN5是否具有协同调控的作用。以莴苣为模式植物，深入揭示菊科植物中以LK1核心调控节点缺失为主要特征的新的碳、氮平衡机制及菊科植物共有的氮素高效利用机制。建立高效稳定的西瓜引导编辑系统，利用建立的引导编辑系统开展针对西瓜 EPSPS基因 TAP-IVS的定点突变，创制抗草甘膦除草剂西瓜新种质。探究复合物的白藜芦醇在结肠的释放行为及生物可及性，并进一步在高脂动物模型探索复合物对机体肠道菌群、菌群代谢物及脂代谢的影响，从而阐明白藜芦醇-果胶复合物是否具有协同降脂作用。 </t>
  </si>
  <si>
    <t>完成4篇技术报告，2项技术机理的阐明，发表了27篇学术论文，其中有13篇为SCI和EI论文。申请一项软件著作权，8项专利。开展了1次超过200人次的学术会议。研制了2个新方法，5个新种质。对五个基因进行了基因功能验证。解析一个代谢调控网络。整体提升了学科的影响力和竞争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</si>
  <si>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</si>
  <si>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</si>
  <si>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</si>
  <si>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</si>
  <si>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</si>
  <si>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</si>
  <si>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</si>
  <si>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</si>
  <si>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</si>
  <si>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技术报告</t>
    </r>
  </si>
  <si>
    <t>=2篇</t>
  </si>
  <si>
    <t>4篇</t>
  </si>
  <si>
    <r>
      <rPr>
        <sz val="9"/>
        <rFont val="宋体"/>
        <charset val="134"/>
      </rPr>
      <t>技术机理阐明</t>
    </r>
  </si>
  <si>
    <t>=2项</t>
  </si>
  <si>
    <t>2个</t>
  </si>
  <si>
    <r>
      <rPr>
        <sz val="9"/>
        <rFont val="宋体"/>
        <charset val="134"/>
      </rPr>
      <t>发表学术论文</t>
    </r>
  </si>
  <si>
    <t>≥14篇</t>
  </si>
  <si>
    <t>27篇</t>
  </si>
  <si>
    <r>
      <rPr>
        <sz val="9"/>
        <rFont val="宋体"/>
        <charset val="134"/>
      </rPr>
      <t>其中发表SCI、EI论文</t>
    </r>
  </si>
  <si>
    <t>=12篇</t>
  </si>
  <si>
    <t>13篇</t>
  </si>
  <si>
    <r>
      <rPr>
        <sz val="9"/>
        <rFont val="宋体"/>
        <charset val="134"/>
      </rPr>
      <t>软件著作权</t>
    </r>
  </si>
  <si>
    <t>=1个</t>
  </si>
  <si>
    <t>1个</t>
  </si>
  <si>
    <r>
      <rPr>
        <sz val="9"/>
        <rFont val="宋体"/>
        <charset val="134"/>
      </rPr>
      <t>研发新方法</t>
    </r>
  </si>
  <si>
    <t>=2个</t>
  </si>
  <si>
    <t>基因功能验证</t>
  </si>
  <si>
    <t>=5个</t>
  </si>
  <si>
    <t>4个</t>
  </si>
  <si>
    <t>加快基因挖掘与功能验证</t>
  </si>
  <si>
    <t>参加学术会议</t>
  </si>
  <si>
    <t>=2次</t>
  </si>
  <si>
    <t>1次</t>
  </si>
  <si>
    <t>关注学科发展，增加学术会议参加率</t>
  </si>
  <si>
    <t>种质材料创制</t>
  </si>
  <si>
    <t>=7个</t>
  </si>
  <si>
    <t>5个</t>
  </si>
  <si>
    <t>加快种质材料创制，实现育种目标</t>
  </si>
  <si>
    <r>
      <rPr>
        <sz val="9"/>
        <rFont val="宋体"/>
        <charset val="134"/>
      </rPr>
      <t>专利申请</t>
    </r>
  </si>
  <si>
    <t>=3个</t>
  </si>
  <si>
    <r>
      <rPr>
        <sz val="9"/>
        <rFont val="宋体"/>
        <charset val="134"/>
      </rPr>
      <t>代谢调控网络解析</t>
    </r>
  </si>
  <si>
    <t>质量指标
（15分）</t>
  </si>
  <si>
    <r>
      <rPr>
        <sz val="9"/>
        <rFont val="宋体"/>
        <charset val="134"/>
      </rPr>
      <t>新技术提质增效幅度</t>
    </r>
  </si>
  <si>
    <t>好（20%）</t>
  </si>
  <si>
    <r>
      <rPr>
        <sz val="9"/>
        <rFont val="宋体"/>
        <charset val="134"/>
      </rPr>
      <t>作物优异资源或材料较对照改进幅度</t>
    </r>
  </si>
  <si>
    <t>≥10%</t>
  </si>
  <si>
    <t>时效指标
（10分）</t>
  </si>
  <si>
    <t>项目执行期内完成度</t>
  </si>
  <si>
    <t>好（100%）</t>
  </si>
  <si>
    <t>成本指标（10分）</t>
  </si>
  <si>
    <t>新品种增收项目核定经费</t>
  </si>
  <si>
    <t>优（440万元）</t>
  </si>
  <si>
    <t>439.999955万元</t>
  </si>
  <si>
    <t>效益指标
（30分）</t>
  </si>
  <si>
    <t>经济效益指标（7分）</t>
  </si>
  <si>
    <t>新技术节约成本</t>
  </si>
  <si>
    <t>好（9万）</t>
  </si>
  <si>
    <t>7万</t>
  </si>
  <si>
    <t>优化技术方案，促进成本节约</t>
  </si>
  <si>
    <r>
      <rPr>
        <sz val="9"/>
        <rFont val="宋体"/>
        <charset val="134"/>
      </rPr>
      <t>新品种增收</t>
    </r>
  </si>
  <si>
    <t>良（50万元）</t>
  </si>
  <si>
    <t>50万元</t>
  </si>
  <si>
    <t>社会效益指标（9分）</t>
  </si>
  <si>
    <r>
      <rPr>
        <sz val="9"/>
        <rFont val="宋体"/>
        <charset val="134"/>
      </rPr>
      <t>新方法节能降耗减排</t>
    </r>
  </si>
  <si>
    <t>好（≥15%）</t>
  </si>
  <si>
    <r>
      <rPr>
        <sz val="9"/>
        <rFont val="宋体"/>
        <charset val="134"/>
      </rPr>
      <t>人才培养</t>
    </r>
  </si>
  <si>
    <t>优（5名）</t>
  </si>
  <si>
    <t>5名</t>
  </si>
  <si>
    <t>生态效益指标（7分）</t>
  </si>
  <si>
    <r>
      <rPr>
        <sz val="9"/>
        <rFont val="宋体"/>
        <charset val="134"/>
      </rPr>
      <t>节水节肥节药</t>
    </r>
  </si>
  <si>
    <t>好（10%）</t>
  </si>
  <si>
    <t>可持续影响指标（7分）</t>
  </si>
  <si>
    <r>
      <rPr>
        <sz val="9"/>
        <rFont val="宋体"/>
        <charset val="134"/>
      </rPr>
      <t>学科影响力、竞争力提升</t>
    </r>
  </si>
  <si>
    <t>优（20%）</t>
  </si>
  <si>
    <t>满意度指标
（10分）</t>
  </si>
  <si>
    <t>服务对象满意度指标（10分）</t>
  </si>
  <si>
    <t>品种、技术使用者满意度</t>
  </si>
  <si>
    <t>优（100%）</t>
  </si>
  <si>
    <t>加强技术培训，提高满意度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</si>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</sst>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0" fontId="30" fillId="0" borderId="0"/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6" fillId="0" borderId="10" xfId="0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23" workbookViewId="0">
      <selection activeCell="O37" sqref="O37"/>
    </sheetView>
  </sheetViews>
  <sheetFormatPr defaultColWidth="9" defaultRowHeight="14"/>
  <cols>
    <col min="4" max="4" width="18.2166666666667" customWidth="1"/>
    <col min="5" max="5" width="2.10833333333333" customWidth="1"/>
    <col min="7" max="7" width="12.775" customWidth="1"/>
    <col min="8" max="9" width="10.2166666666667" customWidth="1"/>
    <col min="14" max="14" width="7.33333333333333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440</v>
      </c>
      <c r="G7" s="5">
        <v>440</v>
      </c>
      <c r="H7" s="5">
        <v>439.999955</v>
      </c>
      <c r="I7" s="4">
        <v>10</v>
      </c>
      <c r="J7" s="4"/>
      <c r="K7" s="4"/>
      <c r="L7" s="4"/>
      <c r="M7" s="32">
        <f>H7/G7</f>
        <v>0.999999897727273</v>
      </c>
      <c r="N7" s="33">
        <f>M7*10</f>
        <v>9.99999897727273</v>
      </c>
    </row>
    <row r="8" spans="1:14">
      <c r="A8" s="8"/>
      <c r="B8" s="9"/>
      <c r="C8" s="4" t="s">
        <v>16</v>
      </c>
      <c r="D8" s="4"/>
      <c r="E8" s="4"/>
      <c r="F8" s="5">
        <v>440</v>
      </c>
      <c r="G8" s="5">
        <v>440</v>
      </c>
      <c r="H8" s="5">
        <v>439.999955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103.95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spans="1:14">
      <c r="A14" s="15"/>
      <c r="B14" s="14" t="s">
        <v>32</v>
      </c>
      <c r="C14" s="14" t="s">
        <v>33</v>
      </c>
      <c r="D14" s="16" t="s">
        <v>34</v>
      </c>
      <c r="E14" s="35" t="s">
        <v>35</v>
      </c>
      <c r="F14" s="17"/>
      <c r="G14" s="17"/>
      <c r="H14" s="5" t="s">
        <v>36</v>
      </c>
      <c r="I14" s="5"/>
      <c r="J14" s="5">
        <v>2</v>
      </c>
      <c r="K14" s="5">
        <v>2</v>
      </c>
      <c r="L14" s="5"/>
      <c r="M14" s="5"/>
      <c r="N14" s="5"/>
    </row>
    <row r="15" spans="1:14">
      <c r="A15" s="15"/>
      <c r="B15" s="15"/>
      <c r="C15" s="15"/>
      <c r="D15" s="16" t="s">
        <v>37</v>
      </c>
      <c r="E15" s="35" t="s">
        <v>38</v>
      </c>
      <c r="F15" s="17"/>
      <c r="G15" s="17"/>
      <c r="H15" s="5" t="s">
        <v>39</v>
      </c>
      <c r="I15" s="5"/>
      <c r="J15" s="5">
        <v>1</v>
      </c>
      <c r="K15" s="5">
        <v>1</v>
      </c>
      <c r="L15" s="5"/>
      <c r="M15" s="5"/>
      <c r="N15" s="5"/>
    </row>
    <row r="16" spans="1:14">
      <c r="A16" s="15"/>
      <c r="B16" s="15"/>
      <c r="C16" s="15"/>
      <c r="D16" s="16" t="s">
        <v>40</v>
      </c>
      <c r="E16" s="17" t="s">
        <v>41</v>
      </c>
      <c r="F16" s="17"/>
      <c r="G16" s="17"/>
      <c r="H16" s="5" t="s">
        <v>42</v>
      </c>
      <c r="I16" s="5"/>
      <c r="J16" s="5">
        <v>1</v>
      </c>
      <c r="K16" s="5">
        <v>1</v>
      </c>
      <c r="L16" s="5"/>
      <c r="M16" s="5"/>
      <c r="N16" s="5"/>
    </row>
    <row r="17" spans="1:14">
      <c r="A17" s="15"/>
      <c r="B17" s="15"/>
      <c r="C17" s="15"/>
      <c r="D17" s="16" t="s">
        <v>43</v>
      </c>
      <c r="E17" s="36" t="s">
        <v>44</v>
      </c>
      <c r="F17" s="19"/>
      <c r="G17" s="20"/>
      <c r="H17" s="21" t="s">
        <v>45</v>
      </c>
      <c r="I17" s="27"/>
      <c r="J17" s="5">
        <v>2</v>
      </c>
      <c r="K17" s="5">
        <v>2</v>
      </c>
      <c r="L17" s="21"/>
      <c r="M17" s="26"/>
      <c r="N17" s="27"/>
    </row>
    <row r="18" spans="1:14">
      <c r="A18" s="15"/>
      <c r="B18" s="15"/>
      <c r="C18" s="15"/>
      <c r="D18" s="16" t="s">
        <v>46</v>
      </c>
      <c r="E18" s="36" t="s">
        <v>47</v>
      </c>
      <c r="F18" s="19"/>
      <c r="G18" s="20"/>
      <c r="H18" s="21" t="s">
        <v>48</v>
      </c>
      <c r="I18" s="27"/>
      <c r="J18" s="5">
        <v>2</v>
      </c>
      <c r="K18" s="5">
        <v>2</v>
      </c>
      <c r="L18" s="21"/>
      <c r="M18" s="26"/>
      <c r="N18" s="27"/>
    </row>
    <row r="19" spans="1:14">
      <c r="A19" s="15"/>
      <c r="B19" s="15"/>
      <c r="C19" s="15"/>
      <c r="D19" s="16" t="s">
        <v>49</v>
      </c>
      <c r="E19" s="36" t="s">
        <v>50</v>
      </c>
      <c r="F19" s="19"/>
      <c r="G19" s="20"/>
      <c r="H19" s="21" t="s">
        <v>39</v>
      </c>
      <c r="I19" s="27"/>
      <c r="J19" s="5">
        <v>1</v>
      </c>
      <c r="K19" s="5">
        <v>1</v>
      </c>
      <c r="L19" s="21"/>
      <c r="M19" s="26"/>
      <c r="N19" s="27"/>
    </row>
    <row r="20" spans="1:14">
      <c r="A20" s="15"/>
      <c r="B20" s="15"/>
      <c r="C20" s="15"/>
      <c r="D20" s="22" t="s">
        <v>51</v>
      </c>
      <c r="E20" s="36" t="s">
        <v>52</v>
      </c>
      <c r="F20" s="19"/>
      <c r="G20" s="20"/>
      <c r="H20" s="21" t="s">
        <v>53</v>
      </c>
      <c r="I20" s="27"/>
      <c r="J20" s="5">
        <v>1</v>
      </c>
      <c r="K20" s="5">
        <v>0.5</v>
      </c>
      <c r="L20" s="21" t="s">
        <v>54</v>
      </c>
      <c r="M20" s="26"/>
      <c r="N20" s="27"/>
    </row>
    <row r="21" spans="1:14">
      <c r="A21" s="15"/>
      <c r="B21" s="15"/>
      <c r="C21" s="15"/>
      <c r="D21" s="22" t="s">
        <v>55</v>
      </c>
      <c r="E21" s="36" t="s">
        <v>56</v>
      </c>
      <c r="F21" s="19"/>
      <c r="G21" s="20"/>
      <c r="H21" s="21" t="s">
        <v>57</v>
      </c>
      <c r="I21" s="27"/>
      <c r="J21" s="5">
        <v>1</v>
      </c>
      <c r="K21" s="5">
        <v>0.5</v>
      </c>
      <c r="L21" s="21" t="s">
        <v>58</v>
      </c>
      <c r="M21" s="26"/>
      <c r="N21" s="27"/>
    </row>
    <row r="22" ht="25" customHeight="1" spans="1:14">
      <c r="A22" s="15"/>
      <c r="B22" s="15"/>
      <c r="C22" s="15"/>
      <c r="D22" s="22" t="s">
        <v>59</v>
      </c>
      <c r="E22" s="36" t="s">
        <v>60</v>
      </c>
      <c r="F22" s="19"/>
      <c r="G22" s="20"/>
      <c r="H22" s="21" t="s">
        <v>61</v>
      </c>
      <c r="I22" s="27"/>
      <c r="J22" s="5">
        <v>1</v>
      </c>
      <c r="K22" s="5">
        <v>0.5</v>
      </c>
      <c r="L22" s="21" t="s">
        <v>62</v>
      </c>
      <c r="M22" s="26"/>
      <c r="N22" s="27"/>
    </row>
    <row r="23" spans="1:14">
      <c r="A23" s="15"/>
      <c r="B23" s="15"/>
      <c r="C23" s="15"/>
      <c r="D23" s="16" t="s">
        <v>63</v>
      </c>
      <c r="E23" s="36" t="s">
        <v>64</v>
      </c>
      <c r="F23" s="19"/>
      <c r="G23" s="20"/>
      <c r="H23" s="21">
        <v>8</v>
      </c>
      <c r="I23" s="27"/>
      <c r="J23" s="5">
        <v>2</v>
      </c>
      <c r="K23" s="5">
        <v>2</v>
      </c>
      <c r="L23" s="21"/>
      <c r="M23" s="26"/>
      <c r="N23" s="27"/>
    </row>
    <row r="24" spans="1:14">
      <c r="A24" s="15"/>
      <c r="B24" s="15"/>
      <c r="C24" s="15"/>
      <c r="D24" s="16" t="s">
        <v>65</v>
      </c>
      <c r="E24" s="36" t="s">
        <v>47</v>
      </c>
      <c r="F24" s="19"/>
      <c r="G24" s="20"/>
      <c r="H24" s="21" t="s">
        <v>48</v>
      </c>
      <c r="I24" s="27"/>
      <c r="J24" s="5">
        <v>1</v>
      </c>
      <c r="K24" s="5">
        <v>1</v>
      </c>
      <c r="L24" s="21"/>
      <c r="M24" s="26"/>
      <c r="N24" s="27"/>
    </row>
    <row r="25" spans="1:14">
      <c r="A25" s="15"/>
      <c r="B25" s="15"/>
      <c r="C25" s="14" t="s">
        <v>66</v>
      </c>
      <c r="D25" s="16" t="s">
        <v>67</v>
      </c>
      <c r="E25" s="17" t="s">
        <v>68</v>
      </c>
      <c r="F25" s="17"/>
      <c r="G25" s="17"/>
      <c r="H25" s="23">
        <v>0.2</v>
      </c>
      <c r="I25" s="5"/>
      <c r="J25" s="5">
        <v>8</v>
      </c>
      <c r="K25" s="5">
        <v>8</v>
      </c>
      <c r="L25" s="5"/>
      <c r="M25" s="5"/>
      <c r="N25" s="5"/>
    </row>
    <row r="26" ht="24" spans="1:14">
      <c r="A26" s="15"/>
      <c r="B26" s="15"/>
      <c r="C26" s="15"/>
      <c r="D26" s="16" t="s">
        <v>69</v>
      </c>
      <c r="E26" s="17" t="s">
        <v>70</v>
      </c>
      <c r="F26" s="17"/>
      <c r="G26" s="17"/>
      <c r="H26" s="23">
        <v>0.1</v>
      </c>
      <c r="I26" s="5"/>
      <c r="J26" s="5">
        <v>7</v>
      </c>
      <c r="K26" s="5">
        <v>7</v>
      </c>
      <c r="L26" s="5"/>
      <c r="M26" s="5"/>
      <c r="N26" s="5"/>
    </row>
    <row r="27" ht="24" spans="1:14">
      <c r="A27" s="15"/>
      <c r="B27" s="15"/>
      <c r="C27" s="24" t="s">
        <v>71</v>
      </c>
      <c r="D27" s="22" t="s">
        <v>72</v>
      </c>
      <c r="E27" s="17" t="s">
        <v>73</v>
      </c>
      <c r="F27" s="17"/>
      <c r="G27" s="17"/>
      <c r="H27" s="23">
        <v>1</v>
      </c>
      <c r="I27" s="5"/>
      <c r="J27" s="5">
        <v>10</v>
      </c>
      <c r="K27" s="5">
        <v>10</v>
      </c>
      <c r="L27" s="5"/>
      <c r="M27" s="5"/>
      <c r="N27" s="5"/>
    </row>
    <row r="28" ht="24" spans="1:14">
      <c r="A28" s="15"/>
      <c r="B28" s="15"/>
      <c r="C28" s="14" t="s">
        <v>74</v>
      </c>
      <c r="D28" s="22" t="s">
        <v>75</v>
      </c>
      <c r="E28" s="18" t="s">
        <v>76</v>
      </c>
      <c r="F28" s="19"/>
      <c r="G28" s="20"/>
      <c r="H28" s="5" t="s">
        <v>77</v>
      </c>
      <c r="I28" s="5"/>
      <c r="J28" s="5">
        <v>10</v>
      </c>
      <c r="K28" s="5">
        <v>10</v>
      </c>
      <c r="L28" s="5"/>
      <c r="M28" s="5"/>
      <c r="N28" s="5"/>
    </row>
    <row r="29" spans="1:14">
      <c r="A29" s="15"/>
      <c r="B29" s="4" t="s">
        <v>78</v>
      </c>
      <c r="C29" s="14" t="s">
        <v>79</v>
      </c>
      <c r="D29" s="22" t="s">
        <v>80</v>
      </c>
      <c r="E29" s="5" t="s">
        <v>81</v>
      </c>
      <c r="F29" s="5"/>
      <c r="G29" s="5"/>
      <c r="H29" s="5" t="s">
        <v>82</v>
      </c>
      <c r="I29" s="5"/>
      <c r="J29" s="5">
        <v>4</v>
      </c>
      <c r="K29" s="5">
        <v>3</v>
      </c>
      <c r="L29" s="5" t="s">
        <v>83</v>
      </c>
      <c r="M29" s="5"/>
      <c r="N29" s="5"/>
    </row>
    <row r="30" spans="1:14">
      <c r="A30" s="15"/>
      <c r="B30" s="4"/>
      <c r="C30" s="25"/>
      <c r="D30" s="16" t="s">
        <v>84</v>
      </c>
      <c r="E30" s="18" t="s">
        <v>85</v>
      </c>
      <c r="F30" s="19"/>
      <c r="G30" s="20"/>
      <c r="H30" s="21" t="s">
        <v>86</v>
      </c>
      <c r="I30" s="27"/>
      <c r="J30" s="5">
        <v>3</v>
      </c>
      <c r="K30" s="5">
        <v>3</v>
      </c>
      <c r="L30" s="21"/>
      <c r="M30" s="26"/>
      <c r="N30" s="27"/>
    </row>
    <row r="31" spans="1:14">
      <c r="A31" s="15"/>
      <c r="B31" s="4"/>
      <c r="C31" s="14" t="s">
        <v>87</v>
      </c>
      <c r="D31" s="16" t="s">
        <v>88</v>
      </c>
      <c r="E31" s="17" t="s">
        <v>89</v>
      </c>
      <c r="F31" s="17"/>
      <c r="G31" s="17"/>
      <c r="H31" s="23">
        <v>0.15</v>
      </c>
      <c r="I31" s="5"/>
      <c r="J31" s="5">
        <v>4</v>
      </c>
      <c r="K31" s="5">
        <v>4</v>
      </c>
      <c r="L31" s="5"/>
      <c r="M31" s="5"/>
      <c r="N31" s="5"/>
    </row>
    <row r="32" spans="1:14">
      <c r="A32" s="15"/>
      <c r="B32" s="4"/>
      <c r="C32" s="25"/>
      <c r="D32" s="16" t="s">
        <v>90</v>
      </c>
      <c r="E32" s="21" t="s">
        <v>91</v>
      </c>
      <c r="F32" s="26"/>
      <c r="G32" s="27"/>
      <c r="H32" s="21" t="s">
        <v>92</v>
      </c>
      <c r="I32" s="27"/>
      <c r="J32" s="5">
        <v>5</v>
      </c>
      <c r="K32" s="5">
        <v>5</v>
      </c>
      <c r="L32" s="21"/>
      <c r="M32" s="26"/>
      <c r="N32" s="27"/>
    </row>
    <row r="33" ht="24" spans="1:14">
      <c r="A33" s="15"/>
      <c r="B33" s="4"/>
      <c r="C33" s="4" t="s">
        <v>93</v>
      </c>
      <c r="D33" s="16" t="s">
        <v>94</v>
      </c>
      <c r="E33" s="5" t="s">
        <v>95</v>
      </c>
      <c r="F33" s="5"/>
      <c r="G33" s="5"/>
      <c r="H33" s="23">
        <v>0.1</v>
      </c>
      <c r="I33" s="5"/>
      <c r="J33" s="5">
        <v>7</v>
      </c>
      <c r="K33" s="5">
        <v>7</v>
      </c>
      <c r="L33" s="5"/>
      <c r="M33" s="5"/>
      <c r="N33" s="5"/>
    </row>
    <row r="34" ht="36" spans="1:14">
      <c r="A34" s="15"/>
      <c r="B34" s="4"/>
      <c r="C34" s="4" t="s">
        <v>96</v>
      </c>
      <c r="D34" s="16" t="s">
        <v>97</v>
      </c>
      <c r="E34" s="5" t="s">
        <v>98</v>
      </c>
      <c r="F34" s="5"/>
      <c r="G34" s="5"/>
      <c r="H34" s="23">
        <v>0.2</v>
      </c>
      <c r="I34" s="5"/>
      <c r="J34" s="5">
        <v>7</v>
      </c>
      <c r="K34" s="5">
        <v>7</v>
      </c>
      <c r="L34" s="5"/>
      <c r="M34" s="5"/>
      <c r="N34" s="5"/>
    </row>
    <row r="35" spans="1:14">
      <c r="A35" s="15"/>
      <c r="B35" s="14" t="s">
        <v>99</v>
      </c>
      <c r="C35" s="4" t="s">
        <v>100</v>
      </c>
      <c r="D35" s="28" t="s">
        <v>101</v>
      </c>
      <c r="E35" s="5" t="s">
        <v>102</v>
      </c>
      <c r="F35" s="5"/>
      <c r="G35" s="5"/>
      <c r="H35" s="23">
        <v>0.9</v>
      </c>
      <c r="I35" s="5"/>
      <c r="J35" s="5">
        <v>10</v>
      </c>
      <c r="K35" s="5">
        <v>9</v>
      </c>
      <c r="L35" s="5" t="s">
        <v>103</v>
      </c>
      <c r="M35" s="5"/>
      <c r="N35" s="5"/>
    </row>
    <row r="36" ht="25.95" customHeight="1" spans="1:14">
      <c r="A36" s="25"/>
      <c r="B36" s="25"/>
      <c r="C36" s="4"/>
      <c r="D36" s="28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>
      <c r="A37" s="29" t="s">
        <v>104</v>
      </c>
      <c r="B37" s="29"/>
      <c r="C37" s="29"/>
      <c r="D37" s="29"/>
      <c r="E37" s="29"/>
      <c r="F37" s="29"/>
      <c r="G37" s="29"/>
      <c r="H37" s="29"/>
      <c r="I37" s="29"/>
      <c r="J37" s="17">
        <f>SUM(J14:J36)+I7</f>
        <v>100</v>
      </c>
      <c r="K37" s="34">
        <f>SUM(K14:K36)+N7</f>
        <v>96.4999989772727</v>
      </c>
      <c r="L37" s="5"/>
      <c r="M37" s="5"/>
      <c r="N37" s="5"/>
    </row>
    <row r="38" spans="1:1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</row>
    <row r="39" ht="127.2" customHeight="1" spans="1:14">
      <c r="A39" s="31" t="s">
        <v>105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</sheetData>
  <mergeCells count="107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A37:I37"/>
    <mergeCell ref="L37:N37"/>
    <mergeCell ref="A39:N39"/>
    <mergeCell ref="A11:A12"/>
    <mergeCell ref="A13:A36"/>
    <mergeCell ref="B14:B28"/>
    <mergeCell ref="B29:B34"/>
    <mergeCell ref="B35:B36"/>
    <mergeCell ref="C14:C24"/>
    <mergeCell ref="C25:C26"/>
    <mergeCell ref="C29:C30"/>
    <mergeCell ref="C31:C32"/>
    <mergeCell ref="C35:C36"/>
    <mergeCell ref="D35:D36"/>
    <mergeCell ref="J35:J36"/>
    <mergeCell ref="K35:K36"/>
    <mergeCell ref="A6:B10"/>
    <mergeCell ref="E35:G36"/>
    <mergeCell ref="H35:I36"/>
    <mergeCell ref="L35:N36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2025-08-27T05:16:29Z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3E79B8AD5A814C1AAE7EBA6029DA5BC2_13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