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965" tabRatio="715"/>
  </bookViews>
  <sheets>
    <sheet name="1" sheetId="10" r:id="rId1"/>
    <sheet name="Sheet1" sheetId="6" state="hidden" r:id="rId2"/>
  </sheets>
  <definedNames>
    <definedName name="_xlnm.Print_Area" localSheetId="0">'1'!$A$1:$M$30</definedName>
    <definedName name="_xlnm.Print_Titles" localSheetId="0">'1'!$15:$15</definedName>
  </definedNames>
  <calcPr calcId="144525"/>
</workbook>
</file>

<file path=xl/sharedStrings.xml><?xml version="1.0" encoding="utf-8"?>
<sst xmlns="http://schemas.openxmlformats.org/spreadsheetml/2006/main" count="100" uniqueCount="87">
  <si>
    <t>项目支出绩效自评表</t>
  </si>
  <si>
    <t>( 2024年度)</t>
  </si>
  <si>
    <t>项目名称</t>
  </si>
  <si>
    <t>市政府重大决策专项任务核查</t>
  </si>
  <si>
    <t>主管部门</t>
  </si>
  <si>
    <t>北京市人民政府办公厅</t>
  </si>
  <si>
    <t>实施单位</t>
  </si>
  <si>
    <t>北京市人民政府办公厅（本级）</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</si>
  <si>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</si>
  <si>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</si>
  <si>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</si>
  <si>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</si>
  <si>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</si>
  <si>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</si>
  <si>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</si>
  <si>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</si>
  <si>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</si>
  <si>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</si>
  <si>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</si>
  <si>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</si>
  <si>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</si>
  <si>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</si>
  <si>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</si>
  <si>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组织第三方机构围绕2024年市政府重大决策、重要工作部署、市领导批示指示、市领导调研指示以及市领导临时交办任务的相关落实情况开展核查，完成2024年60%左右的点位核查任务和核查报告撰写等方面工作；围绕2023年市政府重大决策、重要工作部署、市领导批示指示、市领导调研指示以及市领导临时交办任务的相关落实情况开展核查，完成2023年剩余20%左右的点位核查任务和核查报告撰写等方面工作。</t>
  </si>
  <si>
    <t>2024年度第三方机构采取实地核查、暗查暗访、随机抽查等方式开展核查，共计完成核查报告4份，核查点位448个，完成2024年60%左右的点位核查任务和核查报告撰写等方面工作，完成2023年剩余20%左右的点位核查任务和核查报告撰写等方面工作。市政府办公厅督查处室形成的督查报告多次得到市政府主要领导同志的指导性批示，为市领导调度部署工作、推进完善政策等方面提供参考。</t>
  </si>
  <si>
    <t>绩效
指标</t>
  </si>
  <si>
    <t>一级指标</t>
  </si>
  <si>
    <t>二级指标</t>
  </si>
  <si>
    <t>三级指标</t>
  </si>
  <si>
    <t>年度指标值</t>
  </si>
  <si>
    <t>实际完成值</t>
  </si>
  <si>
    <t>偏差原因分析及改进措施</t>
  </si>
  <si>
    <t>产出指标</t>
  </si>
  <si>
    <t>数量指标</t>
  </si>
  <si>
    <t>实地核查点位</t>
  </si>
  <si>
    <t>≥400个</t>
  </si>
  <si>
    <t>448个</t>
  </si>
  <si>
    <t>核查报告</t>
  </si>
  <si>
    <t>≥4份</t>
  </si>
  <si>
    <t>4份</t>
  </si>
  <si>
    <t>质量指标</t>
  </si>
  <si>
    <t>专项任务核查准确率达100%</t>
  </si>
  <si>
    <t>=100%</t>
  </si>
  <si>
    <t>核查重点事项针对性强，形成核查报告和问题清单可用性强</t>
  </si>
  <si>
    <t>时效指标</t>
  </si>
  <si>
    <t>签订本年度项目合同</t>
  </si>
  <si>
    <t>≤8月</t>
  </si>
  <si>
    <t>9月</t>
  </si>
  <si>
    <t>受工作影响，项目合同签订时间推迟；今后将加强时间进度安排。</t>
  </si>
  <si>
    <t>形成专项任务核查报告</t>
  </si>
  <si>
    <t>≤12月</t>
  </si>
  <si>
    <t>12月</t>
  </si>
  <si>
    <t>支出本年度项目款</t>
  </si>
  <si>
    <t>≤9月</t>
  </si>
  <si>
    <t>支出上年度专项任务核查尾款</t>
  </si>
  <si>
    <t>成本指标</t>
  </si>
  <si>
    <t>上年度核查工作尾款</t>
  </si>
  <si>
    <t>≤34.4076万元</t>
  </si>
  <si>
    <t>34.4076万元</t>
  </si>
  <si>
    <t>本年度核查工作首付款</t>
  </si>
  <si>
    <t>≤28.8048万元</t>
  </si>
  <si>
    <t>28.609824万元</t>
  </si>
  <si>
    <t>效益指标</t>
  </si>
  <si>
    <t>社会效益指标</t>
  </si>
  <si>
    <t>通过开展重大决策专项任务核查工作，及时发现问题，提出对策建议，推动工作改进</t>
  </si>
  <si>
    <t>优</t>
  </si>
  <si>
    <t>优（通过完成448个点位的核查工作，及时发现问题并形成工作报告，对于工作改进起到一定推进作用）</t>
  </si>
  <si>
    <t>达到预期目标，但绩效成果资料支撑不充分；今后将加强项目绩效成果资料收集。</t>
  </si>
  <si>
    <t>可持续影响效益指标</t>
  </si>
  <si>
    <t>强化核查结果应用，督促有关单位整改落实，提升工作水平</t>
  </si>
  <si>
    <t>优（形成4份核查报告，落实督查考核及整改结果，各单位工作水平得到提升）</t>
  </si>
  <si>
    <t>达到预期目标，但考核结果应用情况不直观；今后将加强项目绩效成果资料收集。</t>
  </si>
  <si>
    <t>满意度指标</t>
  </si>
  <si>
    <t>服务对象满意度指标</t>
  </si>
  <si>
    <t>被核查单位投诉率</t>
  </si>
  <si>
    <t>≤10%</t>
  </si>
  <si>
    <t>总分</t>
  </si>
  <si>
    <t>注：1.得分一档最高不能超过该指标分值上限。
    2.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500%）区间，则按照该指标分值的20%扣分；计算结果高于500%（含500%），则按照该指标分值的30%扣分。
    4.请在“偏差原因分析及改进措施”中说明偏离目标、不能完成目标的原因及拟采取的措施。</t>
  </si>
  <si>
    <t>原则规定：</t>
  </si>
  <si>
    <t>（1）定量指标</t>
  </si>
  <si>
    <t>①预算执行率得分=预算执行率*10分。</t>
  </si>
  <si>
    <t>②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</si>
  <si>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③成本指标：小于等于预算控制数，得分；超出预算控制数，本项不得分。（参考财预 2020 101号文中，直接赋分原则。）</t>
  </si>
  <si>
    <t>④满意度指标：一般按照区间进行得分。如：满意度大于等于90%的得10分，满意度小于90%且大于等于80%的得8分，满意度小于80%且大于等于60%的得5分，满意度小于60%不得分。对于满意度达到90%，但是指标值设置为≥95%的情况，适当扣1-2分。如未开展满意度调查、也未收到相关投诉，则相应将得分扣除20%。</t>
  </si>
  <si>
    <t>⑤时效指标：计划完成时间之前完成得满分；当年完成但在计划时间之后，得分=（12个月-实际完成时间）/（12个月-计划完成时间）*指标分值。当年未完成，理论上不得分，但如果当年计划完成时间就是11月、12月完成，实际上是次年2月、3月完成，滞后时间不算多的话，酌情扣一定分值即可。</t>
  </si>
  <si>
    <t>（2）定性指标</t>
  </si>
  <si>
    <t>按评判等级赋分，根据指标完成情况分为:达成年度指标、部分达成年度指标并具有一定效果、未达成年度指标且效果较差三档，分别按照该指标对应分值区间100％-80％(含80％)、80％-60％(含60％)、60％-0％合理确定得分。如：社会效益指标 青少年科技普及范围（三级指标名称） 全面提高青少年科技素养（计划指标值） 受疫情防控影响，科普活动没有全部开展，青少年科技素养未充分提高（实际完成值） 5分（分值），得分=60%*5=3分。</t>
  </si>
</sst>
</file>

<file path=xl/styles.xml><?xml version="1.0" encoding="utf-8"?>
<styleSheet xmlns="http://schemas.openxmlformats.org/spreadsheetml/2006/main">
  <numFmts count="7">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00_);[Red]\(#,##0.00\)"/>
    <numFmt numFmtId="177" formatCode="#,##0.0000_);[Red]\(#,##0.0000\)"/>
    <numFmt numFmtId="178" formatCode="0.00_);[Red]\(0.00\)"/>
  </numFmts>
  <fonts count="32">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theme="1"/>
      <name val="方正书宋_GBK"/>
      <charset val="0"/>
    </font>
    <font>
      <sz val="10"/>
      <color theme="1"/>
      <name val="宋体"/>
      <charset val="134"/>
    </font>
    <font>
      <sz val="10"/>
      <color theme="1"/>
      <name val="Arial"/>
      <charset val="134"/>
    </font>
    <font>
      <sz val="10"/>
      <name val="Arial"/>
      <charset val="134"/>
    </font>
    <font>
      <sz val="10"/>
      <name val="方正书宋_GBK"/>
      <charset val="0"/>
    </font>
    <font>
      <b/>
      <sz val="9"/>
      <color rgb="FF000000"/>
      <name val="宋体"/>
      <charset val="134"/>
    </font>
    <font>
      <sz val="10"/>
      <color rgb="FFFF000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2"/>
      <name val="宋体"/>
      <charset val="134"/>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3">
    <xf numFmtId="0" fontId="0" fillId="0" borderId="0">
      <alignment vertical="center"/>
    </xf>
    <xf numFmtId="42" fontId="0" fillId="0" borderId="0" applyFont="0" applyFill="0" applyBorder="0" applyAlignment="0" applyProtection="0">
      <alignment vertical="center"/>
    </xf>
    <xf numFmtId="0" fontId="12" fillId="25" borderId="0" applyNumberFormat="0" applyBorder="0" applyAlignment="0" applyProtection="0">
      <alignment vertical="center"/>
    </xf>
    <xf numFmtId="0" fontId="28"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0" fillId="28"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9" fontId="23" fillId="0" borderId="0" applyFont="0" applyFill="0" applyBorder="0" applyAlignment="0" applyProtection="0">
      <alignment vertical="center"/>
    </xf>
    <xf numFmtId="0" fontId="0" fillId="14" borderId="11" applyNumberFormat="0" applyFont="0" applyAlignment="0" applyProtection="0">
      <alignment vertical="center"/>
    </xf>
    <xf numFmtId="0" fontId="20" fillId="21"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9" applyNumberFormat="0" applyFill="0" applyAlignment="0" applyProtection="0">
      <alignment vertical="center"/>
    </xf>
    <xf numFmtId="0" fontId="14" fillId="0" borderId="9" applyNumberFormat="0" applyFill="0" applyAlignment="0" applyProtection="0">
      <alignment vertical="center"/>
    </xf>
    <xf numFmtId="0" fontId="20" fillId="27" borderId="0" applyNumberFormat="0" applyBorder="0" applyAlignment="0" applyProtection="0">
      <alignment vertical="center"/>
    </xf>
    <xf numFmtId="0" fontId="17" fillId="0" borderId="13" applyNumberFormat="0" applyFill="0" applyAlignment="0" applyProtection="0">
      <alignment vertical="center"/>
    </xf>
    <xf numFmtId="0" fontId="20" fillId="20" borderId="0" applyNumberFormat="0" applyBorder="0" applyAlignment="0" applyProtection="0">
      <alignment vertical="center"/>
    </xf>
    <xf numFmtId="0" fontId="21" fillId="13" borderId="10" applyNumberFormat="0" applyAlignment="0" applyProtection="0">
      <alignment vertical="center"/>
    </xf>
    <xf numFmtId="0" fontId="29" fillId="13" borderId="14" applyNumberFormat="0" applyAlignment="0" applyProtection="0">
      <alignment vertical="center"/>
    </xf>
    <xf numFmtId="0" fontId="13" fillId="4" borderId="8" applyNumberFormat="0" applyAlignment="0" applyProtection="0">
      <alignment vertical="center"/>
    </xf>
    <xf numFmtId="0" fontId="12" fillId="32" borderId="0" applyNumberFormat="0" applyBorder="0" applyAlignment="0" applyProtection="0">
      <alignment vertical="center"/>
    </xf>
    <xf numFmtId="0" fontId="20" fillId="17" borderId="0" applyNumberFormat="0" applyBorder="0" applyAlignment="0" applyProtection="0">
      <alignment vertical="center"/>
    </xf>
    <xf numFmtId="0" fontId="30" fillId="0" borderId="15" applyNumberFormat="0" applyFill="0" applyAlignment="0" applyProtection="0">
      <alignment vertical="center"/>
    </xf>
    <xf numFmtId="0" fontId="24" fillId="0" borderId="12" applyNumberFormat="0" applyFill="0" applyAlignment="0" applyProtection="0">
      <alignment vertical="center"/>
    </xf>
    <xf numFmtId="0" fontId="31" fillId="31" borderId="0" applyNumberFormat="0" applyBorder="0" applyAlignment="0" applyProtection="0">
      <alignment vertical="center"/>
    </xf>
    <xf numFmtId="0" fontId="27" fillId="19" borderId="0" applyNumberFormat="0" applyBorder="0" applyAlignment="0" applyProtection="0">
      <alignment vertical="center"/>
    </xf>
    <xf numFmtId="0" fontId="12" fillId="24" borderId="0" applyNumberFormat="0" applyBorder="0" applyAlignment="0" applyProtection="0">
      <alignment vertical="center"/>
    </xf>
    <xf numFmtId="0" fontId="20" fillId="12" borderId="0" applyNumberFormat="0" applyBorder="0" applyAlignment="0" applyProtection="0">
      <alignment vertical="center"/>
    </xf>
    <xf numFmtId="0" fontId="12" fillId="23" borderId="0" applyNumberFormat="0" applyBorder="0" applyAlignment="0" applyProtection="0">
      <alignment vertical="center"/>
    </xf>
    <xf numFmtId="0" fontId="12" fillId="3" borderId="0" applyNumberFormat="0" applyBorder="0" applyAlignment="0" applyProtection="0">
      <alignment vertical="center"/>
    </xf>
    <xf numFmtId="0" fontId="12" fillId="30" borderId="0" applyNumberFormat="0" applyBorder="0" applyAlignment="0" applyProtection="0">
      <alignment vertical="center"/>
    </xf>
    <xf numFmtId="0" fontId="12" fillId="8" borderId="0" applyNumberFormat="0" applyBorder="0" applyAlignment="0" applyProtection="0">
      <alignment vertical="center"/>
    </xf>
    <xf numFmtId="0" fontId="20" fillId="11" borderId="0" applyNumberFormat="0" applyBorder="0" applyAlignment="0" applyProtection="0">
      <alignment vertical="center"/>
    </xf>
    <xf numFmtId="0" fontId="20" fillId="16" borderId="0" applyNumberFormat="0" applyBorder="0" applyAlignment="0" applyProtection="0">
      <alignment vertical="center"/>
    </xf>
    <xf numFmtId="0" fontId="12" fillId="29" borderId="0" applyNumberFormat="0" applyBorder="0" applyAlignment="0" applyProtection="0">
      <alignment vertical="center"/>
    </xf>
    <xf numFmtId="0" fontId="12" fillId="7" borderId="0" applyNumberFormat="0" applyBorder="0" applyAlignment="0" applyProtection="0">
      <alignment vertical="center"/>
    </xf>
    <xf numFmtId="0" fontId="20" fillId="10" borderId="0" applyNumberFormat="0" applyBorder="0" applyAlignment="0" applyProtection="0">
      <alignment vertical="center"/>
    </xf>
    <xf numFmtId="0" fontId="12" fillId="2" borderId="0" applyNumberFormat="0" applyBorder="0" applyAlignment="0" applyProtection="0">
      <alignment vertical="center"/>
    </xf>
    <xf numFmtId="0" fontId="20" fillId="26" borderId="0" applyNumberFormat="0" applyBorder="0" applyAlignment="0" applyProtection="0">
      <alignment vertical="center"/>
    </xf>
    <xf numFmtId="0" fontId="20" fillId="15" borderId="0" applyNumberFormat="0" applyBorder="0" applyAlignment="0" applyProtection="0">
      <alignment vertical="center"/>
    </xf>
    <xf numFmtId="0" fontId="12" fillId="6" borderId="0" applyNumberFormat="0" applyBorder="0" applyAlignment="0" applyProtection="0">
      <alignment vertical="center"/>
    </xf>
    <xf numFmtId="0" fontId="20" fillId="18" borderId="0" applyNumberFormat="0" applyBorder="0" applyAlignment="0" applyProtection="0">
      <alignment vertical="center"/>
    </xf>
    <xf numFmtId="0" fontId="8" fillId="0" borderId="0"/>
    <xf numFmtId="0" fontId="0" fillId="0" borderId="0">
      <alignment vertical="center"/>
    </xf>
    <xf numFmtId="0" fontId="23" fillId="0" borderId="0">
      <alignment vertical="center"/>
    </xf>
  </cellStyleXfs>
  <cellXfs count="39">
    <xf numFmtId="0" fontId="0" fillId="0" borderId="0" xfId="0">
      <alignment vertical="center"/>
    </xf>
    <xf numFmtId="0" fontId="0" fillId="0" borderId="0" xfId="0" applyFill="1" applyBorder="1" applyAlignment="1">
      <alignment vertical="center"/>
    </xf>
    <xf numFmtId="0" fontId="0" fillId="0" borderId="0" xfId="51">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177" fontId="4" fillId="0" borderId="1" xfId="0" applyNumberFormat="1" applyFont="1" applyBorder="1" applyAlignment="1">
      <alignment horizontal="center" vertical="center" wrapText="1"/>
    </xf>
    <xf numFmtId="177" fontId="4" fillId="0" borderId="1" xfId="0" applyNumberFormat="1" applyFont="1" applyFill="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5" fillId="0" borderId="2"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1" xfId="0" applyNumberFormat="1"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9" fontId="4" fillId="0" borderId="1" xfId="0" applyNumberFormat="1"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31" fontId="4" fillId="0" borderId="1" xfId="0" applyNumberFormat="1" applyFont="1" applyBorder="1" applyAlignment="1">
      <alignment horizontal="center" vertical="center" wrapText="1"/>
    </xf>
    <xf numFmtId="0" fontId="8" fillId="0" borderId="1" xfId="0" applyFont="1" applyFill="1" applyBorder="1" applyAlignment="1">
      <alignment horizontal="left" vertical="center"/>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4" fillId="0" borderId="0" xfId="0" applyFont="1" applyBorder="1" applyAlignment="1">
      <alignment horizontal="left" vertical="center" wrapText="1"/>
    </xf>
    <xf numFmtId="10"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4"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5" xfId="51"/>
    <cellStyle name="常规 3"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3"/>
  <sheetViews>
    <sheetView tabSelected="1" topLeftCell="A16" workbookViewId="0">
      <selection activeCell="F27" sqref="F27:G27"/>
    </sheetView>
  </sheetViews>
  <sheetFormatPr defaultColWidth="9" defaultRowHeight="13.5"/>
  <cols>
    <col min="1" max="1" width="8.25" style="3" customWidth="1"/>
    <col min="2" max="2" width="9.63333333333333" style="3" customWidth="1"/>
    <col min="3" max="3" width="8" style="3" customWidth="1"/>
    <col min="4" max="4" width="14.8833333333333" style="4" customWidth="1"/>
    <col min="5" max="5" width="9.83333333333333" style="3" customWidth="1"/>
    <col min="6" max="6" width="10.9583333333333" style="3" customWidth="1"/>
    <col min="7" max="7" width="11.6333333333333" style="3" customWidth="1"/>
    <col min="8" max="8" width="12.25" style="3" customWidth="1"/>
    <col min="9" max="9" width="7.5" style="3" customWidth="1"/>
    <col min="10" max="10" width="6.75" style="3" customWidth="1"/>
    <col min="11" max="11" width="6.5" style="3" customWidth="1"/>
    <col min="12" max="12" width="9" style="3"/>
    <col min="13" max="13" width="19" style="3" customWidth="1"/>
    <col min="14" max="16384" width="9" style="3"/>
  </cols>
  <sheetData>
    <row r="1" spans="1:1">
      <c r="A1" s="5"/>
    </row>
    <row r="2" spans="1:13">
      <c r="A2" s="6" t="s">
        <v>0</v>
      </c>
      <c r="B2" s="6"/>
      <c r="C2" s="6"/>
      <c r="D2" s="6"/>
      <c r="E2" s="6"/>
      <c r="F2" s="6"/>
      <c r="G2" s="6"/>
      <c r="H2" s="6"/>
      <c r="I2" s="6"/>
      <c r="J2" s="6"/>
      <c r="K2" s="6"/>
      <c r="L2" s="6"/>
      <c r="M2" s="6"/>
    </row>
    <row r="3" ht="14.25" customHeight="1" spans="1:13">
      <c r="A3" s="4" t="s">
        <v>1</v>
      </c>
      <c r="B3" s="4"/>
      <c r="C3" s="4"/>
      <c r="E3" s="4"/>
      <c r="F3" s="4"/>
      <c r="G3" s="4"/>
      <c r="H3" s="4"/>
      <c r="I3" s="4"/>
      <c r="J3" s="4"/>
      <c r="K3" s="4"/>
      <c r="L3" s="4"/>
      <c r="M3" s="4"/>
    </row>
    <row r="4" spans="1:13">
      <c r="A4" s="4"/>
      <c r="B4" s="4"/>
      <c r="C4" s="4"/>
      <c r="E4" s="4"/>
      <c r="F4" s="4"/>
      <c r="G4" s="4"/>
      <c r="H4" s="4"/>
      <c r="I4" s="4"/>
      <c r="J4" s="4"/>
      <c r="K4" s="4"/>
      <c r="L4" s="4"/>
      <c r="M4" s="4"/>
    </row>
    <row r="5" ht="17" customHeight="1" spans="1:13">
      <c r="A5" s="7" t="s">
        <v>2</v>
      </c>
      <c r="B5" s="7"/>
      <c r="C5" s="7" t="s">
        <v>3</v>
      </c>
      <c r="D5" s="7"/>
      <c r="E5" s="7"/>
      <c r="F5" s="7"/>
      <c r="G5" s="7"/>
      <c r="H5" s="7"/>
      <c r="I5" s="7"/>
      <c r="J5" s="7"/>
      <c r="K5" s="7"/>
      <c r="L5" s="7"/>
      <c r="M5" s="7"/>
    </row>
    <row r="6" ht="17" customHeight="1" spans="1:13">
      <c r="A6" s="7" t="s">
        <v>4</v>
      </c>
      <c r="B6" s="7"/>
      <c r="C6" s="7" t="s">
        <v>5</v>
      </c>
      <c r="D6" s="7"/>
      <c r="E6" s="7"/>
      <c r="F6" s="7"/>
      <c r="G6" s="7"/>
      <c r="H6" s="7" t="s">
        <v>6</v>
      </c>
      <c r="I6" s="7" t="s">
        <v>7</v>
      </c>
      <c r="J6" s="7"/>
      <c r="K6" s="7"/>
      <c r="L6" s="7"/>
      <c r="M6" s="7"/>
    </row>
    <row r="7" ht="17" customHeight="1" spans="1:13">
      <c r="A7" s="7" t="s">
        <v>8</v>
      </c>
      <c r="B7" s="7"/>
      <c r="C7" s="7"/>
      <c r="D7" s="7"/>
      <c r="E7" s="7" t="s">
        <v>9</v>
      </c>
      <c r="F7" s="7"/>
      <c r="G7" s="7" t="s">
        <v>10</v>
      </c>
      <c r="H7" s="8" t="s">
        <v>11</v>
      </c>
      <c r="I7" s="7" t="s">
        <v>12</v>
      </c>
      <c r="J7" s="7"/>
      <c r="K7" s="7" t="s">
        <v>13</v>
      </c>
      <c r="L7" s="7"/>
      <c r="M7" s="7" t="s">
        <v>14</v>
      </c>
    </row>
    <row r="8" ht="17" customHeight="1" spans="1:13">
      <c r="A8" s="7"/>
      <c r="B8" s="7"/>
      <c r="C8" s="9" t="s">
        <v>15</v>
      </c>
      <c r="D8" s="7"/>
      <c r="E8" s="10">
        <v>63.2124</v>
      </c>
      <c r="F8" s="10"/>
      <c r="G8" s="10">
        <v>63.2124</v>
      </c>
      <c r="H8" s="11">
        <v>63.017424</v>
      </c>
      <c r="I8" s="7">
        <v>10</v>
      </c>
      <c r="J8" s="7"/>
      <c r="K8" s="32">
        <f>H8/G8</f>
        <v>0.996915541887351</v>
      </c>
      <c r="L8" s="32"/>
      <c r="M8" s="33">
        <f>K8*I8</f>
        <v>9.96915541887351</v>
      </c>
    </row>
    <row r="9" ht="17" customHeight="1" spans="1:13">
      <c r="A9" s="7"/>
      <c r="B9" s="7"/>
      <c r="C9" s="9" t="s">
        <v>16</v>
      </c>
      <c r="D9" s="7"/>
      <c r="E9" s="10">
        <v>63.2124</v>
      </c>
      <c r="F9" s="10"/>
      <c r="G9" s="10">
        <v>63.2124</v>
      </c>
      <c r="H9" s="11">
        <v>63.017424</v>
      </c>
      <c r="I9" s="7" t="s">
        <v>17</v>
      </c>
      <c r="J9" s="7"/>
      <c r="K9" s="32">
        <f>H9/G9</f>
        <v>0.996915541887351</v>
      </c>
      <c r="L9" s="32"/>
      <c r="M9" s="7" t="s">
        <v>17</v>
      </c>
    </row>
    <row r="10" ht="17" customHeight="1" spans="1:13">
      <c r="A10" s="7"/>
      <c r="B10" s="7"/>
      <c r="C10" s="7" t="s">
        <v>18</v>
      </c>
      <c r="D10" s="7"/>
      <c r="E10" s="12"/>
      <c r="F10" s="12"/>
      <c r="G10" s="12"/>
      <c r="H10" s="12"/>
      <c r="I10" s="7" t="s">
        <v>17</v>
      </c>
      <c r="J10" s="7"/>
      <c r="K10" s="32"/>
      <c r="L10" s="32"/>
      <c r="M10" s="7" t="s">
        <v>17</v>
      </c>
    </row>
    <row r="11" ht="17" customHeight="1" spans="1:13">
      <c r="A11" s="7"/>
      <c r="B11" s="7"/>
      <c r="C11" s="7" t="s">
        <v>19</v>
      </c>
      <c r="D11" s="7"/>
      <c r="E11" s="12"/>
      <c r="F11" s="12"/>
      <c r="G11" s="12"/>
      <c r="H11" s="12"/>
      <c r="I11" s="7" t="s">
        <v>17</v>
      </c>
      <c r="J11" s="7"/>
      <c r="K11" s="32"/>
      <c r="L11" s="32"/>
      <c r="M11" s="7" t="s">
        <v>17</v>
      </c>
    </row>
    <row r="12" ht="17" customHeight="1" spans="1:13">
      <c r="A12" s="7" t="s">
        <v>20</v>
      </c>
      <c r="B12" s="7" t="s">
        <v>21</v>
      </c>
      <c r="C12" s="7"/>
      <c r="D12" s="7"/>
      <c r="E12" s="7"/>
      <c r="F12" s="7"/>
      <c r="G12" s="7" t="s">
        <v>22</v>
      </c>
      <c r="H12" s="7"/>
      <c r="I12" s="7"/>
      <c r="J12" s="7"/>
      <c r="K12" s="7"/>
      <c r="L12" s="7"/>
      <c r="M12" s="7"/>
    </row>
    <row r="13" ht="20.1" customHeight="1" spans="1:13">
      <c r="A13" s="7"/>
      <c r="B13" s="13" t="s">
        <v>23</v>
      </c>
      <c r="C13" s="13"/>
      <c r="D13" s="7"/>
      <c r="E13" s="13"/>
      <c r="F13" s="13"/>
      <c r="G13" s="13" t="s">
        <v>24</v>
      </c>
      <c r="H13" s="13"/>
      <c r="I13" s="13"/>
      <c r="J13" s="13"/>
      <c r="K13" s="13"/>
      <c r="L13" s="13"/>
      <c r="M13" s="13"/>
    </row>
    <row r="14" ht="63" customHeight="1" spans="1:13">
      <c r="A14" s="7"/>
      <c r="B14" s="13"/>
      <c r="C14" s="13"/>
      <c r="D14" s="7"/>
      <c r="E14" s="13"/>
      <c r="F14" s="13"/>
      <c r="G14" s="13"/>
      <c r="H14" s="13"/>
      <c r="I14" s="13"/>
      <c r="J14" s="13"/>
      <c r="K14" s="13"/>
      <c r="L14" s="13"/>
      <c r="M14" s="13"/>
    </row>
    <row r="15" ht="20.1" customHeight="1" spans="1:13">
      <c r="A15" s="7" t="s">
        <v>25</v>
      </c>
      <c r="B15" s="7" t="s">
        <v>26</v>
      </c>
      <c r="C15" s="7" t="s">
        <v>27</v>
      </c>
      <c r="D15" s="7" t="s">
        <v>28</v>
      </c>
      <c r="E15" s="7"/>
      <c r="F15" s="7" t="s">
        <v>29</v>
      </c>
      <c r="G15" s="7"/>
      <c r="H15" s="7" t="s">
        <v>30</v>
      </c>
      <c r="I15" s="7"/>
      <c r="J15" s="7" t="s">
        <v>12</v>
      </c>
      <c r="K15" s="7" t="s">
        <v>14</v>
      </c>
      <c r="L15" s="7" t="s">
        <v>31</v>
      </c>
      <c r="M15" s="7"/>
    </row>
    <row r="16" spans="1:13">
      <c r="A16" s="7"/>
      <c r="B16" s="14" t="s">
        <v>32</v>
      </c>
      <c r="C16" s="14" t="s">
        <v>33</v>
      </c>
      <c r="D16" s="15" t="s">
        <v>34</v>
      </c>
      <c r="E16" s="16"/>
      <c r="F16" s="17" t="s">
        <v>35</v>
      </c>
      <c r="G16" s="17"/>
      <c r="H16" s="7" t="s">
        <v>36</v>
      </c>
      <c r="I16" s="7"/>
      <c r="J16" s="7">
        <v>5</v>
      </c>
      <c r="K16" s="33">
        <v>5</v>
      </c>
      <c r="L16" s="7"/>
      <c r="M16" s="7"/>
    </row>
    <row r="17" spans="1:13">
      <c r="A17" s="7"/>
      <c r="B17" s="18"/>
      <c r="C17" s="19"/>
      <c r="D17" s="15" t="s">
        <v>37</v>
      </c>
      <c r="E17" s="16"/>
      <c r="F17" s="17" t="s">
        <v>38</v>
      </c>
      <c r="G17" s="17"/>
      <c r="H17" s="7" t="s">
        <v>39</v>
      </c>
      <c r="I17" s="7"/>
      <c r="J17" s="7">
        <v>5</v>
      </c>
      <c r="K17" s="33">
        <v>5</v>
      </c>
      <c r="L17" s="7"/>
      <c r="M17" s="7"/>
    </row>
    <row r="18" spans="1:13">
      <c r="A18" s="7"/>
      <c r="B18" s="18"/>
      <c r="C18" s="14" t="s">
        <v>40</v>
      </c>
      <c r="D18" s="20" t="s">
        <v>41</v>
      </c>
      <c r="E18" s="16"/>
      <c r="F18" s="17" t="s">
        <v>42</v>
      </c>
      <c r="G18" s="17"/>
      <c r="H18" s="21">
        <v>1</v>
      </c>
      <c r="I18" s="17"/>
      <c r="J18" s="7">
        <v>5</v>
      </c>
      <c r="K18" s="33">
        <v>5</v>
      </c>
      <c r="L18" s="7"/>
      <c r="M18" s="7"/>
    </row>
    <row r="19" ht="45" customHeight="1" spans="1:13">
      <c r="A19" s="7"/>
      <c r="B19" s="18"/>
      <c r="C19" s="19"/>
      <c r="D19" s="20" t="s">
        <v>43</v>
      </c>
      <c r="E19" s="16"/>
      <c r="F19" s="17" t="s">
        <v>42</v>
      </c>
      <c r="G19" s="17"/>
      <c r="H19" s="21">
        <f>100%</f>
        <v>1</v>
      </c>
      <c r="I19" s="17"/>
      <c r="J19" s="7">
        <v>5</v>
      </c>
      <c r="K19" s="33">
        <v>5</v>
      </c>
      <c r="L19" s="7"/>
      <c r="M19" s="7"/>
    </row>
    <row r="20" ht="26" customHeight="1" spans="1:13">
      <c r="A20" s="7"/>
      <c r="B20" s="18"/>
      <c r="C20" s="22" t="s">
        <v>44</v>
      </c>
      <c r="D20" s="20" t="s">
        <v>45</v>
      </c>
      <c r="E20" s="16"/>
      <c r="F20" s="17" t="s">
        <v>46</v>
      </c>
      <c r="G20" s="17"/>
      <c r="H20" s="7" t="s">
        <v>47</v>
      </c>
      <c r="I20" s="7"/>
      <c r="J20" s="7">
        <v>3</v>
      </c>
      <c r="K20" s="33">
        <f>4/5*J20</f>
        <v>2.4</v>
      </c>
      <c r="L20" s="34" t="s">
        <v>48</v>
      </c>
      <c r="M20" s="34"/>
    </row>
    <row r="21" spans="1:13">
      <c r="A21" s="7"/>
      <c r="B21" s="18"/>
      <c r="C21" s="23"/>
      <c r="D21" s="20" t="s">
        <v>49</v>
      </c>
      <c r="E21" s="16"/>
      <c r="F21" s="17" t="s">
        <v>50</v>
      </c>
      <c r="G21" s="17"/>
      <c r="H21" s="7" t="s">
        <v>51</v>
      </c>
      <c r="I21" s="7"/>
      <c r="J21" s="7">
        <v>3</v>
      </c>
      <c r="K21" s="33">
        <v>3</v>
      </c>
      <c r="L21" s="7"/>
      <c r="M21" s="7"/>
    </row>
    <row r="22" spans="1:13">
      <c r="A22" s="7"/>
      <c r="B22" s="18"/>
      <c r="C22" s="23"/>
      <c r="D22" s="20" t="s">
        <v>52</v>
      </c>
      <c r="E22" s="16"/>
      <c r="F22" s="17" t="s">
        <v>53</v>
      </c>
      <c r="G22" s="17"/>
      <c r="H22" s="7" t="s">
        <v>47</v>
      </c>
      <c r="I22" s="7"/>
      <c r="J22" s="7">
        <v>2</v>
      </c>
      <c r="K22" s="33">
        <v>2</v>
      </c>
      <c r="L22" s="7"/>
      <c r="M22" s="7"/>
    </row>
    <row r="23" spans="1:13">
      <c r="A23" s="7"/>
      <c r="B23" s="18"/>
      <c r="C23" s="24"/>
      <c r="D23" s="20" t="s">
        <v>54</v>
      </c>
      <c r="E23" s="16"/>
      <c r="F23" s="17" t="s">
        <v>53</v>
      </c>
      <c r="G23" s="17"/>
      <c r="H23" s="7" t="s">
        <v>47</v>
      </c>
      <c r="I23" s="7"/>
      <c r="J23" s="7">
        <v>2</v>
      </c>
      <c r="K23" s="33">
        <v>2</v>
      </c>
      <c r="L23" s="7"/>
      <c r="M23" s="7"/>
    </row>
    <row r="24" spans="1:13">
      <c r="A24" s="7"/>
      <c r="B24" s="18"/>
      <c r="C24" s="14" t="s">
        <v>55</v>
      </c>
      <c r="D24" s="20" t="s">
        <v>56</v>
      </c>
      <c r="E24" s="16"/>
      <c r="F24" s="17" t="s">
        <v>57</v>
      </c>
      <c r="G24" s="17"/>
      <c r="H24" s="7" t="s">
        <v>58</v>
      </c>
      <c r="I24" s="7"/>
      <c r="J24" s="7">
        <v>10</v>
      </c>
      <c r="K24" s="33">
        <v>10</v>
      </c>
      <c r="L24" s="7"/>
      <c r="M24" s="7"/>
    </row>
    <row r="25" spans="1:13">
      <c r="A25" s="7"/>
      <c r="B25" s="19"/>
      <c r="C25" s="19"/>
      <c r="D25" s="20" t="s">
        <v>59</v>
      </c>
      <c r="E25" s="16"/>
      <c r="F25" s="17" t="s">
        <v>60</v>
      </c>
      <c r="G25" s="17"/>
      <c r="H25" s="7" t="s">
        <v>61</v>
      </c>
      <c r="I25" s="7"/>
      <c r="J25" s="7">
        <v>10</v>
      </c>
      <c r="K25" s="33">
        <v>10</v>
      </c>
      <c r="L25" s="7"/>
      <c r="M25" s="7"/>
    </row>
    <row r="26" ht="70" customHeight="1" spans="1:13">
      <c r="A26" s="7" t="s">
        <v>25</v>
      </c>
      <c r="B26" s="22" t="s">
        <v>62</v>
      </c>
      <c r="C26" s="15" t="s">
        <v>63</v>
      </c>
      <c r="D26" s="20" t="s">
        <v>64</v>
      </c>
      <c r="E26" s="16"/>
      <c r="F26" s="17" t="s">
        <v>65</v>
      </c>
      <c r="G26" s="17"/>
      <c r="H26" s="25" t="s">
        <v>66</v>
      </c>
      <c r="I26" s="7"/>
      <c r="J26" s="7">
        <v>15</v>
      </c>
      <c r="K26" s="33">
        <v>13.5</v>
      </c>
      <c r="L26" s="34" t="s">
        <v>67</v>
      </c>
      <c r="M26" s="34"/>
    </row>
    <row r="27" ht="70" customHeight="1" spans="1:13">
      <c r="A27" s="7"/>
      <c r="B27" s="24"/>
      <c r="C27" s="15" t="s">
        <v>68</v>
      </c>
      <c r="D27" s="20" t="s">
        <v>69</v>
      </c>
      <c r="E27" s="16"/>
      <c r="F27" s="17" t="s">
        <v>65</v>
      </c>
      <c r="G27" s="17"/>
      <c r="H27" s="25" t="s">
        <v>70</v>
      </c>
      <c r="I27" s="25"/>
      <c r="J27" s="7">
        <v>15</v>
      </c>
      <c r="K27" s="33">
        <v>13.5</v>
      </c>
      <c r="L27" s="34" t="s">
        <v>71</v>
      </c>
      <c r="M27" s="34"/>
    </row>
    <row r="28" ht="51" customHeight="1" spans="1:13">
      <c r="A28" s="7"/>
      <c r="B28" s="26" t="s">
        <v>72</v>
      </c>
      <c r="C28" s="27" t="s">
        <v>73</v>
      </c>
      <c r="D28" s="28" t="s">
        <v>74</v>
      </c>
      <c r="E28" s="26"/>
      <c r="F28" s="21" t="s">
        <v>75</v>
      </c>
      <c r="G28" s="17"/>
      <c r="H28" s="21">
        <v>0</v>
      </c>
      <c r="I28" s="7"/>
      <c r="J28" s="7">
        <v>10</v>
      </c>
      <c r="K28" s="33">
        <v>10</v>
      </c>
      <c r="L28" s="35"/>
      <c r="M28" s="35"/>
    </row>
    <row r="29" s="1" customFormat="1" ht="22" customHeight="1" spans="1:13">
      <c r="A29" s="29" t="s">
        <v>76</v>
      </c>
      <c r="B29" s="30"/>
      <c r="C29" s="30"/>
      <c r="D29" s="30"/>
      <c r="E29" s="30"/>
      <c r="F29" s="30"/>
      <c r="G29" s="30"/>
      <c r="H29" s="30"/>
      <c r="I29" s="36"/>
      <c r="J29" s="37">
        <v>100</v>
      </c>
      <c r="K29" s="38">
        <f>SUM(K16:K28,M8)</f>
        <v>96.3691554188735</v>
      </c>
      <c r="L29" s="7"/>
      <c r="M29" s="7"/>
    </row>
    <row r="30" s="2" customFormat="1" ht="124.15" hidden="1" customHeight="1" spans="1:13">
      <c r="A30" s="31" t="s">
        <v>77</v>
      </c>
      <c r="B30" s="31"/>
      <c r="C30" s="31"/>
      <c r="D30" s="31"/>
      <c r="E30" s="31"/>
      <c r="F30" s="31"/>
      <c r="G30" s="31"/>
      <c r="H30" s="31"/>
      <c r="I30" s="31"/>
      <c r="J30" s="31"/>
      <c r="K30" s="31"/>
      <c r="L30" s="31"/>
      <c r="M30" s="31"/>
    </row>
    <row r="31" hidden="1"/>
    <row r="32" hidden="1"/>
    <row r="33" hidden="1"/>
  </sheetData>
  <mergeCells count="101">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30:M30"/>
    <mergeCell ref="A12:A14"/>
    <mergeCell ref="A15:A25"/>
    <mergeCell ref="A26:A28"/>
    <mergeCell ref="B16:B25"/>
    <mergeCell ref="B26:B27"/>
    <mergeCell ref="C16:C17"/>
    <mergeCell ref="C18:C19"/>
    <mergeCell ref="C20:C23"/>
    <mergeCell ref="C24:C25"/>
    <mergeCell ref="A7:B11"/>
    <mergeCell ref="B13:F14"/>
    <mergeCell ref="G13:M14"/>
  </mergeCells>
  <printOptions horizontalCentered="1"/>
  <pageMargins left="0.747916666666667" right="0.747916666666667" top="0.786805555555556" bottom="0.590277777777778" header="0.511805555555556" footer="0.511805555555556"/>
  <pageSetup paperSize="9" scale="98"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H9:H17"/>
  <sheetViews>
    <sheetView workbookViewId="0">
      <selection activeCell="H9" sqref="H9:H17"/>
    </sheetView>
  </sheetViews>
  <sheetFormatPr defaultColWidth="9" defaultRowHeight="13.5" outlineLevelCol="7"/>
  <sheetData>
    <row r="9" spans="8:8">
      <c r="H9" t="s">
        <v>78</v>
      </c>
    </row>
    <row r="10" spans="8:8">
      <c r="H10" t="s">
        <v>79</v>
      </c>
    </row>
    <row r="11" spans="8:8">
      <c r="H11" t="s">
        <v>80</v>
      </c>
    </row>
    <row r="12" spans="8:8">
      <c r="H12" t="s">
        <v>81</v>
      </c>
    </row>
    <row r="13" spans="8:8">
      <c r="H13" t="s">
        <v>82</v>
      </c>
    </row>
    <row r="14" spans="8:8">
      <c r="H14" t="s">
        <v>83</v>
      </c>
    </row>
    <row r="15" spans="8:8">
      <c r="H15" t="s">
        <v>84</v>
      </c>
    </row>
    <row r="16" spans="8:8">
      <c r="H16" t="s">
        <v>85</v>
      </c>
    </row>
    <row r="17" spans="8:8">
      <c r="H17" t="s">
        <v>86</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1</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2021-04-08T21:20:00Z</dcterms:created>
  <cp:lastPrinted>2025-03-12T22:28:00Z</cp:lastPrinted>
  <dcterms:modified xsi:type="dcterms:W3CDTF">2025-08-25T05:23:26Z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0DE754EFF5AF0E93B152E66793950802</vt:lpwstr>
  </property>
  <property fmtid="{D5CDD505-2E9C-101B-9397-08002B2CF9AE}" pid="3" name="KSOProductBuildVer">
    <vt:lpwstr>2052-10.8.2.7027</vt:lpwstr>
  </property>
</Properties>
</file>