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7082FAD5-AADC-4172-9BF6-F8CB24353775}" xr6:coauthVersionLast="47" xr6:coauthVersionMax="47" xr10:uidLastSave="{00000000-0000-0000-0000-000000000000}"/>
  <bookViews>
    <workbookView xWindow="-98" yWindow="-98" windowWidth="21795" windowHeight="12975" tabRatio="927" xr2:uid="{00000000-000D-0000-FFFF-FFFF00000000}"/>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 i="44" l="1"/>
  <c r="H20" i="44"/>
  <c r="H9" i="44"/>
  <c r="H8" i="44"/>
  <c r="I8" i="44" s="1"/>
  <c r="H27" i="44" s="1"/>
</calcChain>
</file>

<file path=xl/sharedStrings.xml><?xml version="1.0" encoding="utf-8"?>
<sst xmlns="http://schemas.openxmlformats.org/spreadsheetml/2006/main" count="92" uniqueCount="81">
  <si>
    <t>（2024年度）</t>
  </si>
  <si>
    <t>项目名称</t>
  </si>
  <si>
    <t>主管部门</t>
  </si>
  <si>
    <t>北京市交通委员会</t>
  </si>
  <si>
    <t>实施单位</t>
  </si>
  <si>
    <t>北京市交通委员会安全应急事务中心</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</si>
  <si>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</si>
  <si>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</si>
  <si>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</si>
  <si>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</si>
  <si>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</si>
  <si>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</si>
  <si>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</si>
  <si>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</si>
  <si>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</si>
  <si>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</si>
  <si>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</si>
  <si>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</si>
  <si>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</si>
  <si>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</si>
  <si>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</si>
  <si>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</si>
  <si>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</si>
  <si>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</si>
  <si>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2024年，完成顺义、大兴（含经开）、密云等3个区260家企业安全生产千分制评价，编制4个区域、1个行业评价报告，为行业、区域分级监管、分类指导提供依据。同时由行业监管部门督促企业对评价过程中发现的问题及隐患及时进行整改，达到提升企业安全生产管理水平的目的。</t>
  </si>
  <si>
    <t>绩效指标</t>
  </si>
  <si>
    <t>一级指标</t>
  </si>
  <si>
    <t>二级指标</t>
  </si>
  <si>
    <t>三级指标</t>
  </si>
  <si>
    <t>年度指标值</t>
  </si>
  <si>
    <t>实际完成值</t>
  </si>
  <si>
    <t>偏差原因分析及改进措施</t>
  </si>
  <si>
    <t>区域报告数量</t>
  </si>
  <si>
    <t>北京市经济技术开发区区域单独形成评价报告</t>
  </si>
  <si>
    <t>完成评价企业数量</t>
  </si>
  <si>
    <t>完成企业的评价档案数量</t>
  </si>
  <si>
    <t>评价规范性</t>
  </si>
  <si>
    <t>11月底前完成组织评价人员，分阶段完成交通行业260家企业的现场评价</t>
  </si>
  <si>
    <t>12月上旬完成评价分析报告</t>
  </si>
  <si>
    <t>成本指标
（10分）</t>
  </si>
  <si>
    <t>每家企业评价经费</t>
  </si>
  <si>
    <t>≤0.7594万</t>
  </si>
  <si>
    <t>0.758万</t>
  </si>
  <si>
    <t>项目预算控制数</t>
  </si>
  <si>
    <t>≤197.4296万</t>
  </si>
  <si>
    <t>197.2996万</t>
  </si>
  <si>
    <t>摸清企业安全生产管理水平现状，为行业分级监管、分类指导提供依据，同时由行业监管部门督促企业对评价过程中发现的问题及隐患进行整改</t>
  </si>
  <si>
    <t>企业满意度</t>
  </si>
  <si>
    <t>≥95%</t>
  </si>
  <si>
    <t>总分</t>
  </si>
  <si>
    <t>采取每年对三个区交通行业企业进行安全生产千分制评价，摸清企业、行业、区域安全生产管理水平现状，服务企业系统性提高履行安全生产主体责任水平，为行业、区域分级监管、分类指导提供依据。同时由行业监管部门督促企业对评价过程中发现的问题及隐患及时进行整改，达到提升企业安全生产管理水平的目的。</t>
  </si>
  <si>
    <t>符合相关制度要求</t>
  </si>
  <si>
    <t>12月进度</t>
  </si>
  <si>
    <t>3月进度</t>
  </si>
  <si>
    <t>4月进度</t>
  </si>
  <si>
    <t>11月进度</t>
  </si>
  <si>
    <t>4月底前完成拟定招标计划，实施公开招标，确定中标评价机构</t>
  </si>
  <si>
    <t>千分制评价效果</t>
  </si>
  <si>
    <t>切实摸清交通行业企业安全生产管理水平现状，为行业分级监管、分类指导提供依据，同时由行业监管部门督促企业对评价过程中发现的问题及隐患进行整改，提升企业安全生产管理水平。</t>
  </si>
  <si>
    <t>2024年安全生产千分制评价经费</t>
  </si>
  <si>
    <t>3月底完成前期准备，制定评价计划</t>
  </si>
  <si>
    <t xml:space="preserve">项目支出绩效自评表 </t>
  </si>
  <si>
    <t>项目实施符合相关规定</t>
    <phoneticPr fontId="6" type="noConversion"/>
  </si>
  <si>
    <t>进度稍有滞后</t>
    <phoneticPr fontId="6" type="noConversion"/>
  </si>
  <si>
    <t>袁家祥</t>
    <phoneticPr fontId="6" type="noConversion"/>
  </si>
  <si>
    <r>
      <t>产
出
指
标
(</t>
    </r>
    <r>
      <rPr>
        <sz val="10.5"/>
        <color rgb="FF000000"/>
        <rFont val="宋体"/>
        <family val="3"/>
        <charset val="134"/>
      </rPr>
      <t>50</t>
    </r>
    <r>
      <rPr>
        <sz val="10.5"/>
        <color indexed="8"/>
        <rFont val="宋体"/>
        <family val="3"/>
        <charset val="134"/>
      </rPr>
      <t>分)</t>
    </r>
    <phoneticPr fontId="6" type="noConversion"/>
  </si>
  <si>
    <r>
      <t>数量指标
（</t>
    </r>
    <r>
      <rPr>
        <sz val="10.5"/>
        <color rgb="FF000000"/>
        <rFont val="宋体"/>
        <family val="3"/>
        <charset val="134"/>
      </rPr>
      <t>15</t>
    </r>
    <r>
      <rPr>
        <sz val="10.5"/>
        <color indexed="8"/>
        <rFont val="宋体"/>
        <family val="3"/>
        <charset val="134"/>
      </rPr>
      <t>分）</t>
    </r>
  </si>
  <si>
    <r>
      <t>3</t>
    </r>
    <r>
      <rPr>
        <sz val="10.5"/>
        <color rgb="FF000000"/>
        <rFont val="宋体"/>
        <family val="3"/>
        <charset val="134"/>
      </rPr>
      <t>份</t>
    </r>
  </si>
  <si>
    <r>
      <t>4</t>
    </r>
    <r>
      <rPr>
        <sz val="10.5"/>
        <color rgb="FF000000"/>
        <rFont val="宋体"/>
        <family val="3"/>
        <charset val="134"/>
      </rPr>
      <t>份</t>
    </r>
  </si>
  <si>
    <r>
      <t>260</t>
    </r>
    <r>
      <rPr>
        <sz val="10.5"/>
        <color rgb="FF000000"/>
        <rFont val="宋体"/>
        <family val="3"/>
        <charset val="134"/>
      </rPr>
      <t>家</t>
    </r>
  </si>
  <si>
    <r>
      <t>质量指标
（</t>
    </r>
    <r>
      <rPr>
        <sz val="10.5"/>
        <color rgb="FF000000"/>
        <rFont val="宋体"/>
        <family val="3"/>
        <charset val="134"/>
      </rPr>
      <t>13</t>
    </r>
    <r>
      <rPr>
        <sz val="10.5"/>
        <color indexed="8"/>
        <rFont val="宋体"/>
        <family val="3"/>
        <charset val="134"/>
      </rPr>
      <t>分）</t>
    </r>
  </si>
  <si>
    <r>
      <t>时效指标
（</t>
    </r>
    <r>
      <rPr>
        <sz val="10.5"/>
        <color rgb="FF000000"/>
        <rFont val="宋体"/>
        <family val="3"/>
        <charset val="134"/>
      </rPr>
      <t>12</t>
    </r>
    <r>
      <rPr>
        <sz val="10.5"/>
        <color indexed="8"/>
        <rFont val="宋体"/>
        <family val="3"/>
        <charset val="134"/>
      </rPr>
      <t>分）</t>
    </r>
  </si>
  <si>
    <r>
      <t>12月上旬</t>
    </r>
    <r>
      <rPr>
        <sz val="10.5"/>
        <color rgb="FF000000"/>
        <rFont val="宋体"/>
        <family val="3"/>
        <charset val="134"/>
      </rPr>
      <t>完成</t>
    </r>
    <phoneticPr fontId="6" type="noConversion"/>
  </si>
  <si>
    <r>
      <t>4月底</t>
    </r>
    <r>
      <rPr>
        <sz val="10.5"/>
        <color rgb="FF000000"/>
        <rFont val="宋体"/>
        <family val="3"/>
        <charset val="134"/>
      </rPr>
      <t>完成</t>
    </r>
    <phoneticPr fontId="6" type="noConversion"/>
  </si>
  <si>
    <r>
      <t>5月中旬</t>
    </r>
    <r>
      <rPr>
        <sz val="10.5"/>
        <color rgb="FF000000"/>
        <rFont val="宋体"/>
        <family val="3"/>
        <charset val="134"/>
      </rPr>
      <t>完成</t>
    </r>
    <phoneticPr fontId="6" type="noConversion"/>
  </si>
  <si>
    <r>
      <t>10月上旬</t>
    </r>
    <r>
      <rPr>
        <sz val="10.5"/>
        <color rgb="FF000000"/>
        <rFont val="宋体"/>
        <family val="3"/>
        <charset val="134"/>
      </rPr>
      <t>完成</t>
    </r>
    <phoneticPr fontId="6" type="noConversion"/>
  </si>
  <si>
    <r>
      <t>效益指标（</t>
    </r>
    <r>
      <rPr>
        <sz val="10.5"/>
        <color rgb="FF000000"/>
        <rFont val="宋体"/>
        <family val="3"/>
        <charset val="134"/>
      </rPr>
      <t>3</t>
    </r>
    <r>
      <rPr>
        <sz val="10.5"/>
        <color indexed="8"/>
        <rFont val="宋体"/>
        <family val="3"/>
        <charset val="134"/>
      </rPr>
      <t>0分）</t>
    </r>
  </si>
  <si>
    <r>
      <t>社会效益指标（</t>
    </r>
    <r>
      <rPr>
        <sz val="10.5"/>
        <color rgb="FF000000"/>
        <rFont val="宋体"/>
        <family val="3"/>
        <charset val="134"/>
      </rPr>
      <t>3</t>
    </r>
    <r>
      <rPr>
        <sz val="10.5"/>
        <color indexed="8"/>
        <rFont val="宋体"/>
        <family val="3"/>
        <charset val="134"/>
      </rPr>
      <t>0分）</t>
    </r>
  </si>
  <si>
    <r>
      <t>已经完成指标并取得一定效果，</t>
    </r>
    <r>
      <rPr>
        <sz val="10.5"/>
        <color rgb="FF000000"/>
        <rFont val="宋体"/>
        <family val="3"/>
        <charset val="134"/>
      </rPr>
      <t>对历年考核情况的比对工作仍可加强</t>
    </r>
    <phoneticPr fontId="6" type="noConversion"/>
  </si>
  <si>
    <r>
      <t>满意度指标（</t>
    </r>
    <r>
      <rPr>
        <sz val="10.5"/>
        <color rgb="FF000000"/>
        <rFont val="宋体"/>
        <family val="3"/>
        <charset val="134"/>
      </rPr>
      <t>10</t>
    </r>
    <r>
      <rPr>
        <sz val="10.5"/>
        <color indexed="8"/>
        <rFont val="宋体"/>
        <family val="3"/>
        <charset val="134"/>
      </rPr>
      <t>分）</t>
    </r>
  </si>
  <si>
    <r>
      <t>服务对象满意度指标（</t>
    </r>
    <r>
      <rPr>
        <sz val="10.5"/>
        <color rgb="FF000000"/>
        <rFont val="宋体"/>
        <family val="3"/>
        <charset val="134"/>
      </rPr>
      <t>10</t>
    </r>
    <r>
      <rPr>
        <sz val="10.5"/>
        <color indexed="8"/>
        <rFont val="宋体"/>
        <family val="3"/>
        <charset val="134"/>
      </rPr>
      <t>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</si>
</sst>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_(* #,##0.00_);_(* \(#,##0.00\);_(* &quot;-&quot;??_);_(@_)"/>
    <numFmt numFmtId="177" formatCode="0_ "/>
    <numFmt numFmtId="178" formatCode="0.00_ "/>
    <numFmt numFmtId="179" formatCode="0.0_ "/>
  </numFmts>
  <fonts count="12" x14ac:knownFonts="1">
    <font>
      <sz val="11"/>
      <color theme="1"/>
      <name val="宋体"/>
      <family val="2"/>
      <charset val="134"/>
      <scheme val="minor"/>
    </font>
    <font>
      <sz val="12"/>
      <color theme="1"/>
      <name val="宋体"/>
      <family val="3"/>
      <charset val="134"/>
      <scheme val="minor"/>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rgb="FF000000"/>
      <name val="宋体"/>
      <family val="3"/>
      <charset val="134"/>
    </font>
    <font>
      <sz val="14"/>
      <color theme="1"/>
      <name val="宋体"/>
      <family val="3"/>
      <charset val="134"/>
    </font>
    <font>
      <sz val="10.5"/>
      <color indexed="8"/>
      <name val="宋体"/>
      <family val="3"/>
      <charset val="134"/>
    </font>
    <font>
      <sz val="10.5"/>
      <color theme="1"/>
      <name val="宋体"/>
      <family val="3"/>
      <charset val="134"/>
    </font>
    <font>
      <b/>
      <sz val="18"/>
      <color indexed="8"/>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2" fillId="0" borderId="0"/>
    <xf numFmtId="0" fontId="5" fillId="0" borderId="0">
      <alignment vertical="center"/>
    </xf>
    <xf numFmtId="0" fontId="5" fillId="0" borderId="0"/>
    <xf numFmtId="0" fontId="4" fillId="0" borderId="0"/>
    <xf numFmtId="0" fontId="5" fillId="0" borderId="0"/>
    <xf numFmtId="176" fontId="4" fillId="0" borderId="0" applyFont="0" applyFill="0" applyBorder="0" applyProtection="0"/>
    <xf numFmtId="0" fontId="5" fillId="0" borderId="0"/>
    <xf numFmtId="0" fontId="4" fillId="0" borderId="0">
      <alignment vertical="center"/>
    </xf>
    <xf numFmtId="0" fontId="2" fillId="0" borderId="0"/>
    <xf numFmtId="0" fontId="3" fillId="0" borderId="0"/>
    <xf numFmtId="0" fontId="2" fillId="0" borderId="0"/>
    <xf numFmtId="0" fontId="1" fillId="0" borderId="0"/>
    <xf numFmtId="0" fontId="5" fillId="0" borderId="0">
      <alignment vertical="center"/>
    </xf>
    <xf numFmtId="0" fontId="2" fillId="0" borderId="0"/>
  </cellStyleXfs>
  <cellXfs count="28">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0" fontId="9" fillId="0" borderId="2" xfId="0" applyNumberFormat="1" applyFont="1" applyBorder="1" applyAlignment="1">
      <alignment horizontal="center" vertical="center" wrapText="1"/>
    </xf>
    <xf numFmtId="178" fontId="9" fillId="0" borderId="2" xfId="0" applyNumberFormat="1" applyFont="1" applyBorder="1" applyAlignment="1">
      <alignment horizontal="center" vertical="center" wrapText="1"/>
    </xf>
    <xf numFmtId="177"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7" fillId="0" borderId="2" xfId="0" applyFont="1" applyBorder="1" applyAlignment="1">
      <alignment horizontal="center" vertical="center" wrapText="1"/>
    </xf>
    <xf numFmtId="179" fontId="9" fillId="0" borderId="5" xfId="0" applyNumberFormat="1" applyFont="1" applyBorder="1" applyAlignment="1">
      <alignment horizontal="center" vertical="center" wrapText="1"/>
    </xf>
    <xf numFmtId="9" fontId="9" fillId="0" borderId="2" xfId="0" applyNumberFormat="1" applyFont="1" applyBorder="1" applyAlignment="1">
      <alignment horizontal="center" vertical="center" wrapText="1"/>
    </xf>
    <xf numFmtId="178" fontId="10" fillId="0" borderId="2" xfId="0" applyNumberFormat="1" applyFont="1" applyBorder="1" applyAlignment="1">
      <alignment horizontal="center" vertical="center" wrapText="1"/>
    </xf>
    <xf numFmtId="0" fontId="10" fillId="0" borderId="1" xfId="0" applyFont="1" applyBorder="1" applyAlignment="1">
      <alignment horizontal="center" vertical="center" wrapText="1"/>
    </xf>
    <xf numFmtId="178" fontId="10" fillId="0" borderId="1" xfId="0" applyNumberFormat="1" applyFont="1" applyBorder="1" applyAlignment="1">
      <alignment horizontal="center" vertical="center" wrapText="1"/>
    </xf>
    <xf numFmtId="0" fontId="10" fillId="0" borderId="0" xfId="0" applyFont="1" applyAlignment="1">
      <alignment horizontal="center" vertical="center"/>
    </xf>
    <xf numFmtId="178" fontId="10" fillId="0" borderId="0" xfId="0" applyNumberFormat="1" applyFont="1" applyAlignment="1">
      <alignment horizontal="center" vertical="center" wrapText="1"/>
    </xf>
    <xf numFmtId="0" fontId="9" fillId="0" borderId="4" xfId="0" applyFont="1" applyBorder="1" applyAlignment="1">
      <alignment horizontal="center" vertical="center" wrapText="1"/>
    </xf>
    <xf numFmtId="0" fontId="7"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10" fillId="0" borderId="0" xfId="0" applyFont="1" applyAlignment="1">
      <alignment horizontal="center" vertical="center" wrapText="1"/>
    </xf>
  </cellXfs>
  <cellStyles count="15">
    <cellStyle name="常规" xfId="0" builtinId="0"/>
    <cellStyle name="常规 2" xfId="14" xr:uid="{00000000-0005-0000-0000-000013000000}"/>
    <cellStyle name="常规 2 2" xfId="9" xr:uid="{00000000-0005-0000-0000-00000E000000}"/>
    <cellStyle name="常规 2 2 2" xfId="1" xr:uid="{00000000-0005-0000-0000-000006000000}"/>
    <cellStyle name="常规 2 3" xfId="11" xr:uid="{00000000-0005-0000-0000-000010000000}"/>
    <cellStyle name="常规 2 4" xfId="2" xr:uid="{00000000-0005-0000-0000-000007000000}"/>
    <cellStyle name="常规 3" xfId="13" xr:uid="{00000000-0005-0000-0000-000012000000}"/>
    <cellStyle name="常规 4" xfId="7" xr:uid="{00000000-0005-0000-0000-00000C000000}"/>
    <cellStyle name="常规 4 2" xfId="3" xr:uid="{00000000-0005-0000-0000-000008000000}"/>
    <cellStyle name="常规 4 3" xfId="4" xr:uid="{00000000-0005-0000-0000-000009000000}"/>
    <cellStyle name="常规 4 4" xfId="5" xr:uid="{00000000-0005-0000-0000-00000A000000}"/>
    <cellStyle name="常规 5" xfId="8" xr:uid="{00000000-0005-0000-0000-00000D000000}"/>
    <cellStyle name="常规 6" xfId="10" xr:uid="{00000000-0005-0000-0000-00000F000000}"/>
    <cellStyle name="常规 7" xfId="12" xr:uid="{00000000-0005-0000-0000-000011000000}"/>
    <cellStyle name="千位分隔 2" xfId="6"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27"/>
  <sheetViews>
    <sheetView tabSelected="1" workbookViewId="0">
      <selection activeCell="H10" sqref="H10"/>
    </sheetView>
  </sheetViews>
  <sheetFormatPr defaultColWidth="9" defaultRowHeight="13.15" x14ac:dyDescent="0.3"/>
  <cols>
    <col min="1" max="1" width="4.1328125" style="13" customWidth="1"/>
    <col min="2" max="2" width="8.86328125" style="13" customWidth="1"/>
    <col min="3" max="3" width="18.59765625" style="13" customWidth="1"/>
    <col min="4" max="4" width="15.3984375" style="13" customWidth="1"/>
    <col min="5" max="5" width="16.19921875" style="13" customWidth="1"/>
    <col min="6" max="6" width="20.73046875" style="13" customWidth="1"/>
    <col min="7" max="7" width="11" style="14" customWidth="1"/>
    <col min="8" max="8" width="11" style="13" customWidth="1"/>
    <col min="9" max="9" width="17.59765625" style="13" customWidth="1"/>
    <col min="10" max="16384" width="9" style="13"/>
  </cols>
  <sheetData>
    <row r="1" spans="1:9" ht="25.05" customHeight="1" x14ac:dyDescent="0.3">
      <c r="A1" s="24" t="s">
        <v>61</v>
      </c>
      <c r="B1" s="25"/>
      <c r="C1" s="25"/>
      <c r="D1" s="25"/>
      <c r="E1" s="25"/>
      <c r="F1" s="25"/>
      <c r="G1" s="25"/>
      <c r="H1" s="25"/>
      <c r="I1" s="25"/>
    </row>
    <row r="2" spans="1:9" ht="18" customHeight="1" x14ac:dyDescent="0.3">
      <c r="A2" s="26" t="s">
        <v>0</v>
      </c>
      <c r="B2" s="27"/>
      <c r="C2" s="27"/>
      <c r="D2" s="27"/>
      <c r="E2" s="27"/>
      <c r="F2" s="27"/>
      <c r="G2" s="27"/>
      <c r="H2" s="27"/>
      <c r="I2" s="27"/>
    </row>
    <row r="3" spans="1:9" ht="11.25" customHeight="1" x14ac:dyDescent="0.3">
      <c r="A3" s="11"/>
      <c r="B3" s="11"/>
      <c r="C3" s="11"/>
      <c r="D3" s="11"/>
      <c r="E3" s="11"/>
      <c r="F3" s="11"/>
      <c r="G3" s="12"/>
    </row>
    <row r="4" spans="1:9" ht="18.75" customHeight="1" x14ac:dyDescent="0.3">
      <c r="A4" s="20" t="s">
        <v>1</v>
      </c>
      <c r="B4" s="20"/>
      <c r="C4" s="20" t="s">
        <v>59</v>
      </c>
      <c r="D4" s="20"/>
      <c r="E4" s="20"/>
      <c r="F4" s="20"/>
      <c r="G4" s="20"/>
      <c r="H4" s="20"/>
      <c r="I4" s="20"/>
    </row>
    <row r="5" spans="1:9" ht="18.75" customHeight="1" x14ac:dyDescent="0.3">
      <c r="A5" s="20" t="s">
        <v>2</v>
      </c>
      <c r="B5" s="20"/>
      <c r="C5" s="20" t="s">
        <v>3</v>
      </c>
      <c r="D5" s="20"/>
      <c r="E5" s="20"/>
      <c r="F5" s="2" t="s">
        <v>4</v>
      </c>
      <c r="G5" s="20" t="s">
        <v>5</v>
      </c>
      <c r="H5" s="20"/>
      <c r="I5" s="20"/>
    </row>
    <row r="6" spans="1:9" ht="18.75" customHeight="1" x14ac:dyDescent="0.3">
      <c r="A6" s="20" t="s">
        <v>6</v>
      </c>
      <c r="B6" s="20"/>
      <c r="C6" s="20" t="s">
        <v>64</v>
      </c>
      <c r="D6" s="20"/>
      <c r="E6" s="20"/>
      <c r="F6" s="2" t="s">
        <v>7</v>
      </c>
      <c r="G6" s="20">
        <v>55531283</v>
      </c>
      <c r="H6" s="20"/>
      <c r="I6" s="20"/>
    </row>
    <row r="7" spans="1:9" ht="18.75" customHeight="1" x14ac:dyDescent="0.3">
      <c r="A7" s="20" t="s">
        <v>8</v>
      </c>
      <c r="B7" s="20"/>
      <c r="C7" s="2"/>
      <c r="D7" s="1" t="s">
        <v>9</v>
      </c>
      <c r="E7" s="2" t="s">
        <v>10</v>
      </c>
      <c r="F7" s="2" t="s">
        <v>11</v>
      </c>
      <c r="G7" s="2" t="s">
        <v>12</v>
      </c>
      <c r="H7" s="2" t="s">
        <v>13</v>
      </c>
      <c r="I7" s="1" t="s">
        <v>14</v>
      </c>
    </row>
    <row r="8" spans="1:9" ht="18.75" customHeight="1" x14ac:dyDescent="0.3">
      <c r="A8" s="20" t="s">
        <v>15</v>
      </c>
      <c r="B8" s="20"/>
      <c r="C8" s="2" t="s">
        <v>16</v>
      </c>
      <c r="D8" s="1">
        <v>197.42959999999999</v>
      </c>
      <c r="E8" s="1">
        <v>197.42959999999999</v>
      </c>
      <c r="F8" s="2">
        <v>197.2996</v>
      </c>
      <c r="G8" s="2">
        <v>10</v>
      </c>
      <c r="H8" s="3">
        <f>F8/E8</f>
        <v>0.9993415374391682</v>
      </c>
      <c r="I8" s="4">
        <f>IF(G8*H8&lt;10,G8*H8,10)</f>
        <v>9.9934153743916827</v>
      </c>
    </row>
    <row r="9" spans="1:9" ht="18.75" customHeight="1" x14ac:dyDescent="0.3">
      <c r="A9" s="23"/>
      <c r="B9" s="23"/>
      <c r="C9" s="2" t="s">
        <v>17</v>
      </c>
      <c r="D9" s="1">
        <v>197.42959999999999</v>
      </c>
      <c r="E9" s="1">
        <v>197.42959999999999</v>
      </c>
      <c r="F9" s="2">
        <v>197.2996</v>
      </c>
      <c r="G9" s="2" t="s">
        <v>18</v>
      </c>
      <c r="H9" s="3">
        <f>F9/E9</f>
        <v>0.9993415374391682</v>
      </c>
      <c r="I9" s="1" t="s">
        <v>18</v>
      </c>
    </row>
    <row r="10" spans="1:9" ht="18.75" customHeight="1" x14ac:dyDescent="0.3">
      <c r="A10" s="23"/>
      <c r="B10" s="23"/>
      <c r="C10" s="2" t="s">
        <v>19</v>
      </c>
      <c r="D10" s="1"/>
      <c r="E10" s="1"/>
      <c r="F10" s="2"/>
      <c r="G10" s="2" t="s">
        <v>18</v>
      </c>
      <c r="H10" s="1"/>
      <c r="I10" s="1" t="s">
        <v>18</v>
      </c>
    </row>
    <row r="11" spans="1:9" ht="18.75" customHeight="1" x14ac:dyDescent="0.3">
      <c r="A11" s="23"/>
      <c r="B11" s="23"/>
      <c r="C11" s="2" t="s">
        <v>20</v>
      </c>
      <c r="D11" s="1"/>
      <c r="E11" s="1"/>
      <c r="F11" s="2"/>
      <c r="G11" s="2" t="s">
        <v>18</v>
      </c>
      <c r="H11" s="1"/>
      <c r="I11" s="1" t="s">
        <v>18</v>
      </c>
    </row>
    <row r="12" spans="1:9" ht="18" customHeight="1" x14ac:dyDescent="0.3">
      <c r="A12" s="20" t="s">
        <v>21</v>
      </c>
      <c r="B12" s="20" t="s">
        <v>22</v>
      </c>
      <c r="C12" s="20"/>
      <c r="D12" s="20"/>
      <c r="E12" s="20"/>
      <c r="F12" s="20" t="s">
        <v>23</v>
      </c>
      <c r="G12" s="20"/>
      <c r="H12" s="20"/>
      <c r="I12" s="20"/>
    </row>
    <row r="13" spans="1:9" ht="78.75" customHeight="1" x14ac:dyDescent="0.3">
      <c r="A13" s="20"/>
      <c r="B13" s="16" t="s">
        <v>50</v>
      </c>
      <c r="C13" s="17"/>
      <c r="D13" s="17"/>
      <c r="E13" s="18"/>
      <c r="F13" s="19" t="s">
        <v>24</v>
      </c>
      <c r="G13" s="17"/>
      <c r="H13" s="17"/>
      <c r="I13" s="18"/>
    </row>
    <row r="14" spans="1:9" ht="34.5" customHeight="1" x14ac:dyDescent="0.3">
      <c r="A14" s="20" t="s">
        <v>25</v>
      </c>
      <c r="B14" s="1" t="s">
        <v>26</v>
      </c>
      <c r="C14" s="1" t="s">
        <v>27</v>
      </c>
      <c r="D14" s="2" t="s">
        <v>28</v>
      </c>
      <c r="E14" s="1" t="s">
        <v>29</v>
      </c>
      <c r="F14" s="1" t="s">
        <v>30</v>
      </c>
      <c r="G14" s="2" t="s">
        <v>12</v>
      </c>
      <c r="H14" s="2" t="s">
        <v>14</v>
      </c>
      <c r="I14" s="1" t="s">
        <v>31</v>
      </c>
    </row>
    <row r="15" spans="1:9" ht="48" customHeight="1" x14ac:dyDescent="0.3">
      <c r="A15" s="20"/>
      <c r="B15" s="20" t="s">
        <v>65</v>
      </c>
      <c r="C15" s="20" t="s">
        <v>66</v>
      </c>
      <c r="D15" s="15" t="s">
        <v>32</v>
      </c>
      <c r="E15" s="1" t="s">
        <v>67</v>
      </c>
      <c r="F15" s="1" t="s">
        <v>68</v>
      </c>
      <c r="G15" s="5">
        <v>5</v>
      </c>
      <c r="H15" s="5">
        <v>5</v>
      </c>
      <c r="I15" s="1" t="s">
        <v>33</v>
      </c>
    </row>
    <row r="16" spans="1:9" ht="30" customHeight="1" x14ac:dyDescent="0.3">
      <c r="A16" s="20"/>
      <c r="B16" s="20"/>
      <c r="C16" s="20"/>
      <c r="D16" s="15" t="s">
        <v>34</v>
      </c>
      <c r="E16" s="1" t="s">
        <v>69</v>
      </c>
      <c r="F16" s="1" t="s">
        <v>69</v>
      </c>
      <c r="G16" s="5">
        <v>5</v>
      </c>
      <c r="H16" s="5">
        <v>5</v>
      </c>
      <c r="I16" s="1"/>
    </row>
    <row r="17" spans="1:9" ht="30" customHeight="1" x14ac:dyDescent="0.3">
      <c r="A17" s="20"/>
      <c r="B17" s="20"/>
      <c r="C17" s="20"/>
      <c r="D17" s="15" t="s">
        <v>35</v>
      </c>
      <c r="E17" s="1" t="s">
        <v>69</v>
      </c>
      <c r="F17" s="1" t="s">
        <v>69</v>
      </c>
      <c r="G17" s="5">
        <v>5</v>
      </c>
      <c r="H17" s="5">
        <v>5</v>
      </c>
      <c r="I17" s="6"/>
    </row>
    <row r="18" spans="1:9" ht="45" customHeight="1" x14ac:dyDescent="0.3">
      <c r="A18" s="20"/>
      <c r="B18" s="20"/>
      <c r="C18" s="1" t="s">
        <v>70</v>
      </c>
      <c r="D18" s="15" t="s">
        <v>36</v>
      </c>
      <c r="E18" s="1" t="s">
        <v>51</v>
      </c>
      <c r="F18" s="7" t="s">
        <v>62</v>
      </c>
      <c r="G18" s="5">
        <v>13</v>
      </c>
      <c r="H18" s="5">
        <v>13</v>
      </c>
      <c r="I18" s="1"/>
    </row>
    <row r="19" spans="1:9" ht="38.75" customHeight="1" x14ac:dyDescent="0.3">
      <c r="A19" s="20"/>
      <c r="B19" s="20"/>
      <c r="C19" s="20" t="s">
        <v>71</v>
      </c>
      <c r="D19" s="15" t="s">
        <v>52</v>
      </c>
      <c r="E19" s="1" t="s">
        <v>38</v>
      </c>
      <c r="F19" s="1" t="s">
        <v>72</v>
      </c>
      <c r="G19" s="5">
        <v>3</v>
      </c>
      <c r="H19" s="5">
        <v>3</v>
      </c>
      <c r="I19" s="1"/>
    </row>
    <row r="20" spans="1:9" ht="37.15" customHeight="1" x14ac:dyDescent="0.3">
      <c r="A20" s="20"/>
      <c r="B20" s="20"/>
      <c r="C20" s="20"/>
      <c r="D20" s="15" t="s">
        <v>53</v>
      </c>
      <c r="E20" s="1" t="s">
        <v>60</v>
      </c>
      <c r="F20" s="1" t="s">
        <v>73</v>
      </c>
      <c r="G20" s="5">
        <v>3</v>
      </c>
      <c r="H20" s="8">
        <f>3*3/4</f>
        <v>2.25</v>
      </c>
      <c r="I20" s="7" t="s">
        <v>63</v>
      </c>
    </row>
    <row r="21" spans="1:9" ht="61.15" customHeight="1" x14ac:dyDescent="0.3">
      <c r="A21" s="20"/>
      <c r="B21" s="20"/>
      <c r="C21" s="20"/>
      <c r="D21" s="15" t="s">
        <v>54</v>
      </c>
      <c r="E21" s="1" t="s">
        <v>56</v>
      </c>
      <c r="F21" s="1" t="s">
        <v>74</v>
      </c>
      <c r="G21" s="5">
        <v>3</v>
      </c>
      <c r="H21" s="8">
        <f>3*3/4</f>
        <v>2.25</v>
      </c>
      <c r="I21" s="7" t="s">
        <v>63</v>
      </c>
    </row>
    <row r="22" spans="1:9" ht="71.349999999999994" customHeight="1" x14ac:dyDescent="0.3">
      <c r="A22" s="20"/>
      <c r="B22" s="20"/>
      <c r="C22" s="20"/>
      <c r="D22" s="15" t="s">
        <v>55</v>
      </c>
      <c r="E22" s="1" t="s">
        <v>37</v>
      </c>
      <c r="F22" s="1" t="s">
        <v>75</v>
      </c>
      <c r="G22" s="5">
        <v>3</v>
      </c>
      <c r="H22" s="5">
        <v>3</v>
      </c>
      <c r="I22" s="1"/>
    </row>
    <row r="23" spans="1:9" ht="30" customHeight="1" x14ac:dyDescent="0.3">
      <c r="A23" s="20"/>
      <c r="B23" s="20"/>
      <c r="C23" s="21" t="s">
        <v>39</v>
      </c>
      <c r="D23" s="15" t="s">
        <v>40</v>
      </c>
      <c r="E23" s="1" t="s">
        <v>41</v>
      </c>
      <c r="F23" s="1" t="s">
        <v>42</v>
      </c>
      <c r="G23" s="5">
        <v>5</v>
      </c>
      <c r="H23" s="5">
        <v>5</v>
      </c>
      <c r="I23" s="1"/>
    </row>
    <row r="24" spans="1:9" ht="30" customHeight="1" x14ac:dyDescent="0.3">
      <c r="A24" s="20"/>
      <c r="B24" s="20"/>
      <c r="C24" s="22"/>
      <c r="D24" s="15" t="s">
        <v>43</v>
      </c>
      <c r="E24" s="1" t="s">
        <v>44</v>
      </c>
      <c r="F24" s="1" t="s">
        <v>45</v>
      </c>
      <c r="G24" s="5">
        <v>5</v>
      </c>
      <c r="H24" s="5">
        <v>5</v>
      </c>
      <c r="I24" s="1"/>
    </row>
    <row r="25" spans="1:9" ht="154.15" customHeight="1" x14ac:dyDescent="0.3">
      <c r="A25" s="20"/>
      <c r="B25" s="1" t="s">
        <v>76</v>
      </c>
      <c r="C25" s="1" t="s">
        <v>77</v>
      </c>
      <c r="D25" s="15" t="s">
        <v>57</v>
      </c>
      <c r="E25" s="1" t="s">
        <v>58</v>
      </c>
      <c r="F25" s="1" t="s">
        <v>46</v>
      </c>
      <c r="G25" s="5">
        <v>30</v>
      </c>
      <c r="H25" s="5">
        <v>27</v>
      </c>
      <c r="I25" s="1" t="s">
        <v>78</v>
      </c>
    </row>
    <row r="26" spans="1:9" ht="93.75" customHeight="1" x14ac:dyDescent="0.3">
      <c r="A26" s="20"/>
      <c r="B26" s="1" t="s">
        <v>79</v>
      </c>
      <c r="C26" s="1" t="s">
        <v>80</v>
      </c>
      <c r="D26" s="15" t="s">
        <v>47</v>
      </c>
      <c r="E26" s="9" t="s">
        <v>48</v>
      </c>
      <c r="F26" s="9">
        <v>0.99</v>
      </c>
      <c r="G26" s="5">
        <v>10</v>
      </c>
      <c r="H26" s="5">
        <v>10</v>
      </c>
      <c r="I26" s="1"/>
    </row>
    <row r="27" spans="1:9" ht="20" customHeight="1" x14ac:dyDescent="0.3">
      <c r="A27" s="20" t="s">
        <v>49</v>
      </c>
      <c r="B27" s="20"/>
      <c r="C27" s="20"/>
      <c r="D27" s="20"/>
      <c r="E27" s="20"/>
      <c r="F27" s="20"/>
      <c r="G27" s="6">
        <v>100</v>
      </c>
      <c r="H27" s="10">
        <f>I8+SUM(H15:H26)</f>
        <v>95.493415374391688</v>
      </c>
      <c r="I27" s="1"/>
    </row>
  </sheetData>
  <mergeCells count="26">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7:F27"/>
    <mergeCell ref="A12:A13"/>
    <mergeCell ref="A14:A26"/>
    <mergeCell ref="B15:B24"/>
    <mergeCell ref="C15:C17"/>
    <mergeCell ref="C19:C22"/>
    <mergeCell ref="C23:C24"/>
  </mergeCells>
  <phoneticPr fontId="6" type="noConversion"/>
  <pageMargins left="0.7" right="0.7" top="0.75" bottom="0.75" header="0.3" footer="0.3"/>
  <pageSetup paperSize="9" scale="83" fitToHeight="0"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2024-04-20T16:18:00Z</cp:lastPrinted>
  <dcterms:created xsi:type="dcterms:W3CDTF">2018-03-29T14:56:00Z</dcterms:created>
  <dcterms:modified xsi:type="dcterms:W3CDTF">2025-08-27T01:47:48Z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