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1B061ADC-08D8-479C-B6C5-DAD36A8DBA90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45" l="1"/>
  <c r="H8" i="45"/>
  <c r="I8" i="45" s="1"/>
  <c r="H22" i="45" s="1"/>
</calcChain>
</file>

<file path=xl/sharedStrings.xml><?xml version="1.0" encoding="utf-8"?>
<sst xmlns="http://schemas.openxmlformats.org/spreadsheetml/2006/main" count="67" uniqueCount="62">
  <si>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</si>
  <si>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</si>
  <si>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</si>
  <si>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</si>
  <si>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</si>
  <si>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</si>
  <si>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</si>
  <si>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</si>
  <si>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</si>
  <si>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</si>
  <si>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</si>
  <si>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</si>
  <si>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</si>
  <si>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</si>
  <si>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</si>
  <si>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</si>
  <si>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</si>
  <si>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</si>
  <si>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</si>
  <si>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</si>
  <si>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</si>
  <si>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</si>
  <si>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</si>
  <si>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</si>
  <si>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</si>
  <si>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</si>
  <si>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</si>
  <si>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</si>
  <si>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</si>
  <si>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</si>
  <si>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</si>
  <si>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</si>
  <si>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</si>
  <si>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</si>
  <si>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 xml:space="preserve">      其他资金</t>
  </si>
  <si>
    <t>组织对年度桥梁隧道的定期检查和特殊检查工作进行复核抽查。抽查采取内外业同时进行的方式，内业抽取检查报告，外业抽检不少于15座桥梁、不少于5座隧道。根据抽检结果对当年度的桥隧检查工作质量进行评价，并根据年度桥梁隧道的技术状况对桥隧养护需求进行分析、出具报告。</t>
  </si>
  <si>
    <t>定期检查桥梁</t>
  </si>
  <si>
    <t>≥15座</t>
  </si>
  <si>
    <t>20座</t>
  </si>
  <si>
    <t>抽取隧道个数</t>
  </si>
  <si>
    <t>≥5座</t>
  </si>
  <si>
    <t>5座</t>
  </si>
  <si>
    <t>≥10%</t>
  </si>
  <si>
    <t>公路桥隧技术状况抽查和评定</t>
  </si>
  <si>
    <t>项目实施进度</t>
  </si>
  <si>
    <t>12月底前完成合同约定内容，出具报告，按时完成率100%</t>
  </si>
  <si>
    <t>项目支出数</t>
  </si>
  <si>
    <t>≤83.8979万元</t>
  </si>
  <si>
    <t>83.8979万元</t>
  </si>
  <si>
    <t>效益指标（40分）</t>
  </si>
  <si>
    <t>提供保障和建议</t>
  </si>
  <si>
    <t>确保养护维修计划制定更科学合理，全面、客观评价北京市公路桥梁、隧道技术状况以及管养规范化情况，检评成果准确、养护策略建议应用性强</t>
  </si>
  <si>
    <t>社会效益指标
（40分）</t>
  </si>
  <si>
    <t>北京市交通委员会(本级)-公路管理处</t>
  </si>
  <si>
    <t>符合《公路桥梁技术状况评定标准》(JTG/TH21-2011)、《公路桥涵养护规范》（JTG5120-2021）、《公路隧道养护技术规范》（JTGH12-2015）等有关技术规范的规定</t>
  </si>
  <si>
    <t>符合有关技术规范的规定</t>
  </si>
  <si>
    <t>按时完成率100%</t>
  </si>
  <si>
    <t>11000024T000002792269-普通公路桥隧技术状况复核及养护需求分析服务</t>
  </si>
  <si>
    <t>桥隧定期检查报告内业复核</t>
  </si>
  <si>
    <t>取得一定效果，但效益仍可不断提升。改进措施：进一步提高项目完成质量，加强项目实施效果，不断提升效益</t>
    <phoneticPr fontId="7" type="noConversion"/>
  </si>
  <si>
    <t>桥梁定期检查报告内业复核率为11.81%
隧道定期检查报告内业复核率为44.3%</t>
    <phoneticPr fontId="7" type="noConversion"/>
  </si>
  <si>
    <t>完成对年度桥梁隧道的定期检查和特殊检查工作的复核抽查。抽查采取内外业同时进行的方式，桥梁定期检查报告内业复核率为11.81%，隧道定期检查报告内业复核率为44.3%，外业抽检20座桥梁、5座隧道。根据抽检结果对当年度的桥隧检查工作质量进行评价，并根据年度桥梁隧道的技术状况对桥隧养护需求进行分析、出具报告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</si>
</sst>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family val="2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rgb="FFFF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176" fontId="5" fillId="0" borderId="0" applyFont="0" applyFill="0" applyBorder="0" applyProtection="0"/>
    <xf numFmtId="0" fontId="6" fillId="0" borderId="0"/>
    <xf numFmtId="0" fontId="5" fillId="0" borderId="0"/>
    <xf numFmtId="0" fontId="6" fillId="0" borderId="0"/>
    <xf numFmtId="0" fontId="6" fillId="0" borderId="0">
      <alignment vertical="center"/>
    </xf>
    <xf numFmtId="0" fontId="3" fillId="0" borderId="0"/>
    <xf numFmtId="0" fontId="6" fillId="0" borderId="0"/>
    <xf numFmtId="0" fontId="5" fillId="0" borderId="0">
      <alignment vertical="center"/>
    </xf>
    <xf numFmtId="0" fontId="4" fillId="0" borderId="0"/>
    <xf numFmtId="0" fontId="3" fillId="0" borderId="0"/>
    <xf numFmtId="0" fontId="2" fillId="0" borderId="0"/>
    <xf numFmtId="0" fontId="3" fillId="0" borderId="0"/>
    <xf numFmtId="0" fontId="6" fillId="0" borderId="0">
      <alignment vertical="center"/>
    </xf>
    <xf numFmtId="0" fontId="3" fillId="0" borderId="0"/>
  </cellStyleXfs>
  <cellXfs count="30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0" fontId="10" fillId="0" borderId="5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9" fillId="0" borderId="2" xfId="14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0" fontId="10" fillId="0" borderId="2" xfId="0" applyNumberFormat="1" applyFont="1" applyBorder="1" applyAlignment="1">
      <alignment horizontal="center" vertical="center" wrapText="1"/>
    </xf>
    <xf numFmtId="0" fontId="10" fillId="0" borderId="2" xfId="14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177" fontId="11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</cellXfs>
  <cellStyles count="15">
    <cellStyle name="常规" xfId="0" builtinId="0"/>
    <cellStyle name="常规 2" xfId="14" xr:uid="{00000000-0005-0000-0000-000013000000}"/>
    <cellStyle name="常规 2 2" xfId="10" xr:uid="{00000000-0005-0000-0000-00000F000000}"/>
    <cellStyle name="常规 2 2 2" xfId="6" xr:uid="{00000000-0005-0000-0000-00000B000000}"/>
    <cellStyle name="常规 2 3" xfId="12" xr:uid="{00000000-0005-0000-0000-000011000000}"/>
    <cellStyle name="常规 2 4" xfId="5" xr:uid="{00000000-0005-0000-0000-00000A000000}"/>
    <cellStyle name="常规 3" xfId="13" xr:uid="{00000000-0005-0000-0000-000012000000}"/>
    <cellStyle name="常规 4" xfId="7" xr:uid="{00000000-0005-0000-0000-00000C000000}"/>
    <cellStyle name="常规 4 2" xfId="4" xr:uid="{00000000-0005-0000-0000-000009000000}"/>
    <cellStyle name="常规 4 3" xfId="3" xr:uid="{00000000-0005-0000-0000-000008000000}"/>
    <cellStyle name="常规 4 4" xfId="2" xr:uid="{00000000-0005-0000-0000-000007000000}"/>
    <cellStyle name="常规 5" xfId="8" xr:uid="{00000000-0005-0000-0000-00000D000000}"/>
    <cellStyle name="常规 6" xfId="9" xr:uid="{00000000-0005-0000-0000-00000E000000}"/>
    <cellStyle name="常规 7" xfId="11" xr:uid="{00000000-0005-0000-0000-000010000000}"/>
    <cellStyle name="千位分隔 2" xfId="1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2"/>
  <sheetViews>
    <sheetView tabSelected="1" topLeftCell="A13" workbookViewId="0">
      <selection activeCell="F14" sqref="F14:I14"/>
    </sheetView>
  </sheetViews>
  <sheetFormatPr defaultColWidth="9" defaultRowHeight="13.15" x14ac:dyDescent="0.3"/>
  <cols>
    <col min="1" max="1" width="4.1328125" style="15" customWidth="1"/>
    <col min="2" max="2" width="8.46484375" style="15" customWidth="1"/>
    <col min="3" max="3" width="23.46484375" style="15" customWidth="1"/>
    <col min="4" max="6" width="22.59765625" style="15" customWidth="1"/>
    <col min="7" max="7" width="12.59765625" style="18" customWidth="1"/>
    <col min="8" max="9" width="12.59765625" style="15" customWidth="1"/>
    <col min="10" max="16384" width="9" style="15"/>
  </cols>
  <sheetData>
    <row r="1" spans="1:9" x14ac:dyDescent="0.3">
      <c r="A1" s="19"/>
      <c r="B1" s="19"/>
      <c r="C1" s="19"/>
      <c r="D1" s="19"/>
      <c r="E1" s="19"/>
      <c r="F1" s="19"/>
      <c r="G1" s="19"/>
    </row>
    <row r="2" spans="1:9" ht="25.05" customHeight="1" x14ac:dyDescent="0.3">
      <c r="A2" s="20" t="s">
        <v>33</v>
      </c>
      <c r="B2" s="21"/>
      <c r="C2" s="21"/>
      <c r="D2" s="21"/>
      <c r="E2" s="21"/>
      <c r="F2" s="21"/>
      <c r="G2" s="21"/>
      <c r="H2" s="21"/>
      <c r="I2" s="21"/>
    </row>
    <row r="3" spans="1:9" ht="18" customHeight="1" x14ac:dyDescent="0.3">
      <c r="A3" s="22" t="s">
        <v>0</v>
      </c>
      <c r="B3" s="23"/>
      <c r="C3" s="23"/>
      <c r="D3" s="23"/>
      <c r="E3" s="23"/>
      <c r="F3" s="23"/>
      <c r="G3" s="23"/>
      <c r="H3" s="23"/>
      <c r="I3" s="23"/>
    </row>
    <row r="4" spans="1:9" x14ac:dyDescent="0.3">
      <c r="A4" s="16"/>
      <c r="B4" s="16"/>
      <c r="C4" s="16"/>
      <c r="D4" s="16"/>
      <c r="E4" s="16"/>
      <c r="F4" s="16"/>
      <c r="G4" s="17"/>
    </row>
    <row r="5" spans="1:9" ht="15" customHeight="1" x14ac:dyDescent="0.3">
      <c r="A5" s="24" t="s">
        <v>1</v>
      </c>
      <c r="B5" s="24"/>
      <c r="C5" s="25" t="s">
        <v>57</v>
      </c>
      <c r="D5" s="26"/>
      <c r="E5" s="26"/>
      <c r="F5" s="26"/>
      <c r="G5" s="26"/>
      <c r="H5" s="26"/>
      <c r="I5" s="27"/>
    </row>
    <row r="6" spans="1:9" ht="15" customHeight="1" x14ac:dyDescent="0.3">
      <c r="A6" s="24" t="s">
        <v>2</v>
      </c>
      <c r="B6" s="24"/>
      <c r="C6" s="24" t="s">
        <v>3</v>
      </c>
      <c r="D6" s="24"/>
      <c r="E6" s="24"/>
      <c r="F6" s="3" t="s">
        <v>4</v>
      </c>
      <c r="G6" s="28" t="s">
        <v>53</v>
      </c>
      <c r="H6" s="28"/>
      <c r="I6" s="28"/>
    </row>
    <row r="7" spans="1:9" ht="15" customHeight="1" x14ac:dyDescent="0.3">
      <c r="A7" s="24" t="s">
        <v>5</v>
      </c>
      <c r="B7" s="24"/>
      <c r="C7" s="3"/>
      <c r="D7" s="1" t="s">
        <v>6</v>
      </c>
      <c r="E7" s="3" t="s">
        <v>7</v>
      </c>
      <c r="F7" s="3" t="s">
        <v>8</v>
      </c>
      <c r="G7" s="3" t="s">
        <v>9</v>
      </c>
      <c r="H7" s="3" t="s">
        <v>10</v>
      </c>
      <c r="I7" s="1" t="s">
        <v>11</v>
      </c>
    </row>
    <row r="8" spans="1:9" ht="15" customHeight="1" x14ac:dyDescent="0.3">
      <c r="A8" s="24" t="s">
        <v>12</v>
      </c>
      <c r="B8" s="24"/>
      <c r="C8" s="3" t="s">
        <v>13</v>
      </c>
      <c r="D8" s="4">
        <v>83.897900000000007</v>
      </c>
      <c r="E8" s="4">
        <v>83.897900000000007</v>
      </c>
      <c r="F8" s="4">
        <v>83.39</v>
      </c>
      <c r="G8" s="2">
        <v>10</v>
      </c>
      <c r="H8" s="5">
        <f>F8/E8</f>
        <v>0.99394621319484744</v>
      </c>
      <c r="I8" s="6">
        <f>H8*10</f>
        <v>9.9394621319484742</v>
      </c>
    </row>
    <row r="9" spans="1:9" ht="15" customHeight="1" x14ac:dyDescent="0.3">
      <c r="A9" s="29"/>
      <c r="B9" s="29"/>
      <c r="C9" s="3" t="s">
        <v>14</v>
      </c>
      <c r="D9" s="4">
        <v>83.897900000000007</v>
      </c>
      <c r="E9" s="4">
        <v>83.897900000000007</v>
      </c>
      <c r="F9" s="4">
        <v>83.39</v>
      </c>
      <c r="G9" s="3" t="s">
        <v>15</v>
      </c>
      <c r="H9" s="3" t="s">
        <v>15</v>
      </c>
      <c r="I9" s="1" t="s">
        <v>15</v>
      </c>
    </row>
    <row r="10" spans="1:9" x14ac:dyDescent="0.3">
      <c r="A10" s="29"/>
      <c r="B10" s="29"/>
      <c r="C10" s="3" t="s">
        <v>16</v>
      </c>
      <c r="D10" s="7"/>
      <c r="E10" s="7"/>
      <c r="F10" s="7"/>
      <c r="G10" s="3"/>
      <c r="H10" s="3"/>
      <c r="I10" s="1"/>
    </row>
    <row r="11" spans="1:9" x14ac:dyDescent="0.3">
      <c r="A11" s="29"/>
      <c r="B11" s="29"/>
      <c r="C11" s="3" t="s">
        <v>34</v>
      </c>
      <c r="D11" s="7"/>
      <c r="E11" s="7"/>
      <c r="F11" s="7"/>
      <c r="G11" s="3"/>
      <c r="H11" s="3"/>
      <c r="I11" s="1"/>
    </row>
    <row r="12" spans="1:9" ht="15" customHeight="1" x14ac:dyDescent="0.3">
      <c r="A12" s="24" t="s">
        <v>17</v>
      </c>
      <c r="B12" s="24" t="s">
        <v>18</v>
      </c>
      <c r="C12" s="24"/>
      <c r="D12" s="24"/>
      <c r="E12" s="24"/>
      <c r="F12" s="24" t="s">
        <v>19</v>
      </c>
      <c r="G12" s="24"/>
      <c r="H12" s="24"/>
      <c r="I12" s="24"/>
    </row>
    <row r="13" spans="1:9" ht="77" customHeight="1" x14ac:dyDescent="0.3">
      <c r="A13" s="24"/>
      <c r="B13" s="25" t="s">
        <v>35</v>
      </c>
      <c r="C13" s="26"/>
      <c r="D13" s="26"/>
      <c r="E13" s="27"/>
      <c r="F13" s="25" t="s">
        <v>61</v>
      </c>
      <c r="G13" s="26"/>
      <c r="H13" s="26"/>
      <c r="I13" s="27"/>
    </row>
    <row r="14" spans="1:9" ht="26.25" x14ac:dyDescent="0.3">
      <c r="A14" s="24" t="s">
        <v>20</v>
      </c>
      <c r="B14" s="1" t="s">
        <v>21</v>
      </c>
      <c r="C14" s="1" t="s">
        <v>22</v>
      </c>
      <c r="D14" s="3" t="s">
        <v>23</v>
      </c>
      <c r="E14" s="1" t="s">
        <v>24</v>
      </c>
      <c r="F14" s="1" t="s">
        <v>25</v>
      </c>
      <c r="G14" s="3" t="s">
        <v>9</v>
      </c>
      <c r="H14" s="3" t="s">
        <v>11</v>
      </c>
      <c r="I14" s="1" t="s">
        <v>26</v>
      </c>
    </row>
    <row r="15" spans="1:9" ht="31.25" customHeight="1" x14ac:dyDescent="0.3">
      <c r="A15" s="24"/>
      <c r="B15" s="24" t="s">
        <v>27</v>
      </c>
      <c r="C15" s="24" t="s">
        <v>28</v>
      </c>
      <c r="D15" s="8" t="s">
        <v>36</v>
      </c>
      <c r="E15" s="9" t="s">
        <v>37</v>
      </c>
      <c r="F15" s="4" t="s">
        <v>38</v>
      </c>
      <c r="G15" s="4">
        <v>5</v>
      </c>
      <c r="H15" s="4">
        <v>5</v>
      </c>
      <c r="I15" s="4"/>
    </row>
    <row r="16" spans="1:9" ht="31.25" customHeight="1" x14ac:dyDescent="0.3">
      <c r="A16" s="24"/>
      <c r="B16" s="24"/>
      <c r="C16" s="24"/>
      <c r="D16" s="8" t="s">
        <v>39</v>
      </c>
      <c r="E16" s="9" t="s">
        <v>40</v>
      </c>
      <c r="F16" s="4" t="s">
        <v>41</v>
      </c>
      <c r="G16" s="4">
        <v>5</v>
      </c>
      <c r="H16" s="4">
        <v>5</v>
      </c>
      <c r="I16" s="4"/>
    </row>
    <row r="17" spans="1:9" ht="56.75" customHeight="1" x14ac:dyDescent="0.3">
      <c r="A17" s="24"/>
      <c r="B17" s="24"/>
      <c r="C17" s="24"/>
      <c r="D17" s="8" t="s">
        <v>58</v>
      </c>
      <c r="E17" s="9" t="s">
        <v>42</v>
      </c>
      <c r="F17" s="10" t="s">
        <v>60</v>
      </c>
      <c r="G17" s="4">
        <v>5</v>
      </c>
      <c r="H17" s="4">
        <v>5</v>
      </c>
      <c r="I17" s="4"/>
    </row>
    <row r="18" spans="1:9" ht="97.05" customHeight="1" x14ac:dyDescent="0.3">
      <c r="A18" s="24"/>
      <c r="B18" s="24"/>
      <c r="C18" s="1" t="s">
        <v>29</v>
      </c>
      <c r="D18" s="8" t="s">
        <v>43</v>
      </c>
      <c r="E18" s="8" t="s">
        <v>54</v>
      </c>
      <c r="F18" s="11" t="s">
        <v>55</v>
      </c>
      <c r="G18" s="9">
        <v>13</v>
      </c>
      <c r="H18" s="4">
        <v>13</v>
      </c>
      <c r="I18" s="4"/>
    </row>
    <row r="19" spans="1:9" ht="57" customHeight="1" x14ac:dyDescent="0.3">
      <c r="A19" s="24"/>
      <c r="B19" s="24"/>
      <c r="C19" s="1" t="s">
        <v>30</v>
      </c>
      <c r="D19" s="8" t="s">
        <v>44</v>
      </c>
      <c r="E19" s="11" t="s">
        <v>45</v>
      </c>
      <c r="F19" s="11" t="s">
        <v>56</v>
      </c>
      <c r="G19" s="9">
        <v>12</v>
      </c>
      <c r="H19" s="4">
        <v>12</v>
      </c>
      <c r="I19" s="4"/>
    </row>
    <row r="20" spans="1:9" ht="43.05" customHeight="1" x14ac:dyDescent="0.3">
      <c r="A20" s="24"/>
      <c r="B20" s="24"/>
      <c r="C20" s="12" t="s">
        <v>31</v>
      </c>
      <c r="D20" s="8" t="s">
        <v>46</v>
      </c>
      <c r="E20" s="8" t="s">
        <v>47</v>
      </c>
      <c r="F20" s="11" t="s">
        <v>48</v>
      </c>
      <c r="G20" s="9">
        <v>10</v>
      </c>
      <c r="H20" s="9">
        <v>10</v>
      </c>
      <c r="I20" s="9"/>
    </row>
    <row r="21" spans="1:9" ht="118.15" x14ac:dyDescent="0.3">
      <c r="A21" s="24"/>
      <c r="B21" s="12" t="s">
        <v>49</v>
      </c>
      <c r="C21" s="1" t="s">
        <v>52</v>
      </c>
      <c r="D21" s="8" t="s">
        <v>50</v>
      </c>
      <c r="E21" s="11" t="s">
        <v>51</v>
      </c>
      <c r="F21" s="11" t="s">
        <v>51</v>
      </c>
      <c r="G21" s="9">
        <v>40</v>
      </c>
      <c r="H21" s="9">
        <f>G21*0.9</f>
        <v>36</v>
      </c>
      <c r="I21" s="9" t="s">
        <v>59</v>
      </c>
    </row>
    <row r="22" spans="1:9" x14ac:dyDescent="0.3">
      <c r="A22" s="24" t="s">
        <v>32</v>
      </c>
      <c r="B22" s="24"/>
      <c r="C22" s="24"/>
      <c r="D22" s="24"/>
      <c r="E22" s="24"/>
      <c r="F22" s="24"/>
      <c r="G22" s="13">
        <v>100</v>
      </c>
      <c r="H22" s="14">
        <f>I8+SUM(H15:H21)</f>
        <v>95.939462131948474</v>
      </c>
      <c r="I22" s="1"/>
    </row>
  </sheetData>
  <mergeCells count="22">
    <mergeCell ref="B13:E13"/>
    <mergeCell ref="F13:I13"/>
    <mergeCell ref="A22:F22"/>
    <mergeCell ref="A12:A13"/>
    <mergeCell ref="A14:A21"/>
    <mergeCell ref="B15:B20"/>
    <mergeCell ref="C15:C17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7" type="noConversion"/>
  <pageMargins left="0.7" right="0.7" top="0.75" bottom="0.75" header="0.3" footer="0.3"/>
  <pageSetup paperSize="9" scale="6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2025-04-02T16:38:00Z</cp:lastPrinted>
  <dcterms:created xsi:type="dcterms:W3CDTF">2018-03-28T14:56:00Z</dcterms:created>
  <dcterms:modified xsi:type="dcterms:W3CDTF">2025-08-27T01:48:22Z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6F7565196A834F57BF19299EA74E48FA_12</vt:lpwstr>
  </property>
</Properties>
</file>