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61BFBF2-10F7-4A7E-8F53-E9CE0AFB253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20" i="45"/>
  <c r="H8" i="45"/>
  <c r="I8" i="45" s="1"/>
  <c r="H22" i="45" l="1"/>
</calcChain>
</file>

<file path=xl/sharedStrings.xml><?xml version="1.0" encoding="utf-8"?>
<sst xmlns="http://schemas.openxmlformats.org/spreadsheetml/2006/main" count="73" uniqueCount="62">
  <si>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</si>
  <si>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</si>
  <si>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</si>
  <si>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</si>
  <si>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</si>
  <si>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</si>
  <si>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</si>
  <si>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</si>
  <si>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</si>
  <si>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</si>
  <si>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</si>
  <si>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</si>
  <si>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</si>
  <si>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</si>
  <si>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</si>
  <si>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</si>
  <si>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</si>
  <si>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</si>
  <si>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</si>
  <si>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</si>
  <si>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</si>
  <si>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</si>
  <si>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</si>
  <si>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</si>
  <si>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</si>
  <si>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</si>
  <si>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</si>
  <si>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</si>
  <si>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</si>
  <si>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</si>
  <si>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</si>
  <si>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</si>
  <si>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</si>
  <si>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</si>
  <si>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</si>
  <si>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</si>
  <si>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11000023T000002131252-公路发展中心-北京市高速公路路面技术状况抽检</t>
  </si>
  <si>
    <t>北京市公路事业发展中心（北京市高速公路联网收费结算中心）</t>
  </si>
  <si>
    <t xml:space="preserve">      其他资金</t>
  </si>
  <si>
    <t>根据《公路技术状况评定标准》(JTG5210-2018)、《公路路面技术状况自动化检测规程》（JTG/T E61-2014）和路面管理系统（CPMS）的要求，应用多功能路况快速检测系统，对北京市高速公路路况进行抽检，并基于检测结果进行技术状况评定，提出养护分析报告。同时提供相应电子数据。</t>
  </si>
  <si>
    <t>根据《公路技术状况评定标准》(JTG5210-2018)、《公路路面技术状况自动化检测规程》（JTG/T E61-2014）和路面管理系统（CPMS）的要求，应用多功能路况快速检测系统，对北京市高速公路路况进行抽检，并基于检测结果进行技术状况评定，提出了养护分析报告。同时提供了相应电子数据。</t>
  </si>
  <si>
    <t>完成路面技术状况自动化检测里程</t>
  </si>
  <si>
    <t>≥1400公里</t>
  </si>
  <si>
    <t>1583.934公里</t>
  </si>
  <si>
    <t>公路技术状况检测评价与行业标准的符合度</t>
  </si>
  <si>
    <t>=100%</t>
  </si>
  <si>
    <t>出具养护分析报告时间</t>
  </si>
  <si>
    <t>≤12月</t>
  </si>
  <si>
    <t>11月</t>
  </si>
  <si>
    <t>项目支出数</t>
  </si>
  <si>
    <t>≤100.5493万元</t>
  </si>
  <si>
    <t>100.5493万元</t>
  </si>
  <si>
    <t>成果报告采纳率</t>
  </si>
  <si>
    <t>高速公路综合状况</t>
  </si>
  <si>
    <t>准确掌握公路路面技术状况、客观分析公路养护需求、科学编制公路养护预算，为路面养护科学化决策提供数据支撑，从而提高公路路面检查工作水平，保障路面安全运行，对养护工作质量进行检查和考核</t>
  </si>
  <si>
    <t>准确的掌握公路路面技术状况、客观分析公路养护需求、科学编制公路养护预算，为路面养护科学化决策提供了数据支撑，从而提高了公路路面检查工作水平，保障路面安全运行，对养护工作质量进行检查和考核</t>
  </si>
  <si>
    <t>成果应用单位满意度</t>
  </si>
  <si>
    <t>≥90%</t>
  </si>
  <si>
    <t>社会效益指标
（30分）</t>
  </si>
  <si>
    <t>效益指标
（30分）</t>
  </si>
  <si>
    <t>取得一定效果，但效益仍可不断提升。</t>
    <phoneticPr fontId="7" type="noConversion"/>
  </si>
  <si>
    <t>未系统开展满意度调查，下一步将完善使用主体满意度调查，更加科学严谨的评判满意度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</si>
</sst>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6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workbookViewId="0">
      <selection activeCell="F10" sqref="F10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3" customWidth="1"/>
    <col min="8" max="8" width="12.59765625" style="9" customWidth="1"/>
    <col min="9" max="9" width="18.796875" style="9" customWidth="1"/>
    <col min="10" max="16384" width="9" style="9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5.05" customHeight="1" x14ac:dyDescent="0.3">
      <c r="A2" s="22" t="s">
        <v>35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4" t="s">
        <v>1</v>
      </c>
      <c r="B5" s="14"/>
      <c r="C5" s="15" t="s">
        <v>36</v>
      </c>
      <c r="D5" s="16"/>
      <c r="E5" s="16"/>
      <c r="F5" s="16"/>
      <c r="G5" s="16"/>
      <c r="H5" s="16"/>
      <c r="I5" s="17"/>
    </row>
    <row r="6" spans="1:9" ht="25.9" customHeight="1" x14ac:dyDescent="0.3">
      <c r="A6" s="14" t="s">
        <v>2</v>
      </c>
      <c r="B6" s="14"/>
      <c r="C6" s="14" t="s">
        <v>3</v>
      </c>
      <c r="D6" s="14"/>
      <c r="E6" s="14"/>
      <c r="F6" s="2" t="s">
        <v>4</v>
      </c>
      <c r="G6" s="14" t="s">
        <v>37</v>
      </c>
      <c r="H6" s="14"/>
      <c r="I6" s="14"/>
    </row>
    <row r="7" spans="1:9" x14ac:dyDescent="0.3">
      <c r="A7" s="14" t="s">
        <v>5</v>
      </c>
      <c r="B7" s="14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4" t="s">
        <v>12</v>
      </c>
      <c r="B8" s="14"/>
      <c r="C8" s="2" t="s">
        <v>13</v>
      </c>
      <c r="D8" s="1">
        <v>100.5493</v>
      </c>
      <c r="E8" s="1">
        <v>100.5493</v>
      </c>
      <c r="F8" s="1">
        <v>100.5493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20"/>
      <c r="B9" s="20"/>
      <c r="C9" s="2" t="s">
        <v>14</v>
      </c>
      <c r="D9" s="1">
        <v>100.5493</v>
      </c>
      <c r="E9" s="1">
        <v>100.5493</v>
      </c>
      <c r="F9" s="1">
        <v>100.5493</v>
      </c>
      <c r="G9" s="2" t="s">
        <v>15</v>
      </c>
      <c r="H9" s="2" t="s">
        <v>15</v>
      </c>
      <c r="I9" s="1" t="s">
        <v>15</v>
      </c>
    </row>
    <row r="10" spans="1:9" x14ac:dyDescent="0.3">
      <c r="A10" s="20"/>
      <c r="B10" s="20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0"/>
      <c r="B11" s="20"/>
      <c r="C11" s="2" t="s">
        <v>38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4" t="s">
        <v>17</v>
      </c>
      <c r="B12" s="14" t="s">
        <v>18</v>
      </c>
      <c r="C12" s="14"/>
      <c r="D12" s="14"/>
      <c r="E12" s="14"/>
      <c r="F12" s="14" t="s">
        <v>19</v>
      </c>
      <c r="G12" s="14"/>
      <c r="H12" s="14"/>
      <c r="I12" s="14"/>
    </row>
    <row r="13" spans="1:9" ht="81.400000000000006" customHeight="1" x14ac:dyDescent="0.3">
      <c r="A13" s="14"/>
      <c r="B13" s="15" t="s">
        <v>39</v>
      </c>
      <c r="C13" s="16"/>
      <c r="D13" s="16"/>
      <c r="E13" s="17"/>
      <c r="F13" s="15" t="s">
        <v>40</v>
      </c>
      <c r="G13" s="16"/>
      <c r="H13" s="16"/>
      <c r="I13" s="17"/>
    </row>
    <row r="14" spans="1:9" ht="26.25" x14ac:dyDescent="0.3">
      <c r="A14" s="14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9" customHeight="1" x14ac:dyDescent="0.3">
      <c r="A15" s="14"/>
      <c r="B15" s="14" t="s">
        <v>27</v>
      </c>
      <c r="C15" s="1" t="s">
        <v>28</v>
      </c>
      <c r="D15" s="6" t="s">
        <v>41</v>
      </c>
      <c r="E15" s="6" t="s">
        <v>42</v>
      </c>
      <c r="F15" s="1" t="s">
        <v>43</v>
      </c>
      <c r="G15" s="1">
        <v>15</v>
      </c>
      <c r="H15" s="1">
        <v>15</v>
      </c>
      <c r="I15" s="1"/>
    </row>
    <row r="16" spans="1:9" ht="39" customHeight="1" x14ac:dyDescent="0.3">
      <c r="A16" s="14"/>
      <c r="B16" s="14"/>
      <c r="C16" s="1" t="s">
        <v>29</v>
      </c>
      <c r="D16" s="6" t="s">
        <v>44</v>
      </c>
      <c r="E16" s="7" t="s">
        <v>45</v>
      </c>
      <c r="F16" s="8">
        <v>1</v>
      </c>
      <c r="G16" s="1">
        <v>13</v>
      </c>
      <c r="H16" s="1">
        <v>13</v>
      </c>
      <c r="I16" s="1"/>
    </row>
    <row r="17" spans="1:9" ht="39" customHeight="1" x14ac:dyDescent="0.3">
      <c r="A17" s="14"/>
      <c r="B17" s="14"/>
      <c r="C17" s="1" t="s">
        <v>30</v>
      </c>
      <c r="D17" s="6" t="s">
        <v>46</v>
      </c>
      <c r="E17" s="6" t="s">
        <v>47</v>
      </c>
      <c r="F17" s="6" t="s">
        <v>48</v>
      </c>
      <c r="G17" s="1">
        <v>12</v>
      </c>
      <c r="H17" s="1">
        <v>12</v>
      </c>
      <c r="I17" s="1"/>
    </row>
    <row r="18" spans="1:9" ht="39" customHeight="1" x14ac:dyDescent="0.3">
      <c r="A18" s="14"/>
      <c r="B18" s="14"/>
      <c r="C18" s="6" t="s">
        <v>31</v>
      </c>
      <c r="D18" s="6" t="s">
        <v>49</v>
      </c>
      <c r="E18" s="7" t="s">
        <v>50</v>
      </c>
      <c r="F18" s="6" t="s">
        <v>51</v>
      </c>
      <c r="G18" s="6">
        <v>10</v>
      </c>
      <c r="H18" s="6">
        <v>10</v>
      </c>
      <c r="I18" s="6"/>
    </row>
    <row r="19" spans="1:9" ht="30" customHeight="1" x14ac:dyDescent="0.3">
      <c r="A19" s="14"/>
      <c r="B19" s="18" t="s">
        <v>59</v>
      </c>
      <c r="C19" s="14" t="s">
        <v>58</v>
      </c>
      <c r="D19" s="6" t="s">
        <v>52</v>
      </c>
      <c r="E19" s="7" t="s">
        <v>45</v>
      </c>
      <c r="F19" s="8">
        <v>1</v>
      </c>
      <c r="G19" s="6">
        <v>15</v>
      </c>
      <c r="H19" s="6">
        <v>15</v>
      </c>
      <c r="I19" s="6"/>
    </row>
    <row r="20" spans="1:9" ht="118.15" x14ac:dyDescent="0.3">
      <c r="A20" s="14"/>
      <c r="B20" s="19"/>
      <c r="C20" s="14"/>
      <c r="D20" s="6" t="s">
        <v>53</v>
      </c>
      <c r="E20" s="6" t="s">
        <v>54</v>
      </c>
      <c r="F20" s="6" t="s">
        <v>55</v>
      </c>
      <c r="G20" s="6">
        <v>15</v>
      </c>
      <c r="H20" s="6">
        <f>ROUNDDOWN(G20*0.9,)</f>
        <v>13</v>
      </c>
      <c r="I20" s="6" t="s">
        <v>60</v>
      </c>
    </row>
    <row r="21" spans="1:9" ht="65.650000000000006" x14ac:dyDescent="0.3">
      <c r="A21" s="1"/>
      <c r="B21" s="1" t="s">
        <v>32</v>
      </c>
      <c r="C21" s="1" t="s">
        <v>33</v>
      </c>
      <c r="D21" s="6" t="s">
        <v>56</v>
      </c>
      <c r="E21" s="6" t="s">
        <v>57</v>
      </c>
      <c r="F21" s="8">
        <v>1</v>
      </c>
      <c r="G21" s="6">
        <v>10</v>
      </c>
      <c r="H21" s="6">
        <f>ROUNDDOWN(G21*0.6,)</f>
        <v>6</v>
      </c>
      <c r="I21" s="6" t="s">
        <v>61</v>
      </c>
    </row>
    <row r="22" spans="1:9" x14ac:dyDescent="0.3">
      <c r="A22" s="14" t="s">
        <v>34</v>
      </c>
      <c r="B22" s="14"/>
      <c r="C22" s="14"/>
      <c r="D22" s="14"/>
      <c r="E22" s="14"/>
      <c r="F22" s="14"/>
      <c r="G22" s="3">
        <v>100</v>
      </c>
      <c r="H22" s="12">
        <f>I8+SUM(H15:H21)</f>
        <v>94</v>
      </c>
      <c r="I22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0"/>
    <mergeCell ref="B15:B18"/>
    <mergeCell ref="B19:B20"/>
    <mergeCell ref="C19:C20"/>
  </mergeCells>
  <phoneticPr fontId="7" type="noConversion"/>
  <pageMargins left="0.7" right="0.7" top="0.75" bottom="0.75" header="0.3" footer="0.3"/>
  <pageSetup paperSize="9" scale="7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