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7195718D-496E-4A51-A4B2-6516E6BDAE0B}" xr6:coauthVersionLast="47" xr6:coauthVersionMax="47" xr10:uidLastSave="{00000000-0000-0000-0000-000000000000}"/>
  <bookViews>
    <workbookView xWindow="-98" yWindow="-98" windowWidth="21795" windowHeight="12975" tabRatio="927" xr2:uid="{00000000-000D-0000-FFFF-FFFF00000000}"/>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44" l="1"/>
  <c r="H20" i="44"/>
  <c r="H15" i="44"/>
  <c r="H7" i="44"/>
  <c r="I7" i="44" s="1"/>
  <c r="H22" i="44" s="1"/>
</calcChain>
</file>

<file path=xl/sharedStrings.xml><?xml version="1.0" encoding="utf-8"?>
<sst xmlns="http://schemas.openxmlformats.org/spreadsheetml/2006/main" count="67" uniqueCount="64">
  <si>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</si>
  <si>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</si>
  <si>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</si>
  <si>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</si>
  <si>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</si>
  <si>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</si>
  <si>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</si>
  <si>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</si>
  <si>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</si>
  <si>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</si>
  <si>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</si>
  <si>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</si>
  <si>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</si>
  <si>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</si>
  <si>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</si>
  <si>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</si>
  <si>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</si>
  <si>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</si>
  <si>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</si>
  <si>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</si>
  <si>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 xml:space="preserve"> 为准确掌握各区乡村公路养护管理现状，需要委托技术咨询单位对各区乡村公路计划执行情况、设计标准执行情况、桥梁管理情况、公路生命防护工程计划执行情况等工作进行巡查，并提供技术服务。</t>
  </si>
  <si>
    <t>绩效指标</t>
  </si>
  <si>
    <t>一级指标</t>
  </si>
  <si>
    <t>二级指标</t>
  </si>
  <si>
    <t>三级指标</t>
  </si>
  <si>
    <t>年度指标值</t>
  </si>
  <si>
    <t>实际完成值</t>
  </si>
  <si>
    <t>偏差原因分析及改进措施</t>
  </si>
  <si>
    <t>产
出
指
标
(50分)</t>
  </si>
  <si>
    <t>质量指标
（13分）</t>
  </si>
  <si>
    <t>时效指标
（12分）</t>
  </si>
  <si>
    <t>合同签订时间：2024年1月，项目实施时间：2024年1月-2024年12月</t>
  </si>
  <si>
    <t>成本指标
（10分）</t>
  </si>
  <si>
    <t>≤43万元</t>
  </si>
  <si>
    <t>保障乡村公路畅通水平，规避乡村公路隐患风险</t>
  </si>
  <si>
    <t>乡村公路路域环境得到改善；为乡村公路交通通行发挥可持续影响作用。</t>
  </si>
  <si>
    <t>总分</t>
  </si>
  <si>
    <t>乡村公路养护工程巡查覆盖率</t>
  </si>
  <si>
    <t>≥50%</t>
  </si>
  <si>
    <t>乡村公路监督指导覆盖率</t>
  </si>
  <si>
    <t xml:space="preserve"> =100%</t>
  </si>
  <si>
    <t>拟投入人员</t>
  </si>
  <si>
    <t>≥9人</t>
  </si>
  <si>
    <t>11000022T000000433137-乡村公路养护工程管理技术咨询服务</t>
  </si>
  <si>
    <t>北京市交通委员会(本级)-公路管理处</t>
  </si>
  <si>
    <t>项目实施进度</t>
  </si>
  <si>
    <t>项目实施达到相关文件要求</t>
  </si>
  <si>
    <t>依照《小交通量农村公路工程技术标准》、《农村公路养护规范》等要求，符合乡村公路养护工程相关技术规定。</t>
  </si>
  <si>
    <t>合同签订时间：2024年1月，项目实施时间：2024年1月-2024年12月</t>
  </si>
  <si>
    <t>数量指标
（15分）</t>
  </si>
  <si>
    <t>效益指标
（40分）</t>
  </si>
  <si>
    <t>保障乡村公路畅通水平，提高乡村公路管养水平，规避乡村公路隐患风险。</t>
  </si>
  <si>
    <t>乡村公路路域环境得到改善</t>
  </si>
  <si>
    <t>保障公路通行</t>
  </si>
  <si>
    <t>环境改善</t>
  </si>
  <si>
    <t>项目支出数</t>
  </si>
  <si>
    <t>7人</t>
  </si>
  <si>
    <t>通过项目实施取得了一定成效，但仍有提升空间，有待进一步完善。</t>
    <phoneticPr fontId="6" type="noConversion"/>
  </si>
  <si>
    <t>完成十个远郊区的乡村公路养护计划统计、执行情况、设计标准执行情况、桥梁管理情况、安全生命防护工程计划执行情况、农村交通统计与监管系统应用及对乡村公路技术状况抽检监管等工作提供技术咨询服务。监督各区乡村公路年报数据情况，统计、汇总，提供年报数据。了解各区养护工程及日常养护现状，监督指导、设计方案核查；对各区养护工程招标情况、项目实施情况、项目交(竣）工情况巡查；对各区养护计划执行情况、设计标准执行情况桥梁管理情况进行巡查；研究公路养护信息化系统应用情况，参与公路养护技术专题相关工作。对各区乡村公路养护管理制度、机构、养护管理工作经验进行了解分析并查找问题，编制养护管理技术咨询报告。</t>
    <phoneticPr fontId="6" type="noConversion"/>
  </si>
  <si>
    <t>≥50%</t>
    <phoneticPr fontId="6" type="noConversion"/>
  </si>
  <si>
    <t>符合《小交通量农村公路工程技术标准》、《农村公路养护规范》等要求。</t>
    <phoneticPr fontId="6" type="noConversion"/>
  </si>
  <si>
    <r>
      <rPr>
        <sz val="10.5"/>
        <color rgb="FF000000"/>
        <rFont val="宋体"/>
        <family val="3"/>
        <charset val="134"/>
      </rPr>
      <t>社会效益指标</t>
    </r>
    <r>
      <rPr>
        <sz val="10.5"/>
        <color indexed="8"/>
        <rFont val="宋体"/>
        <family val="3"/>
        <charset val="134"/>
      </rPr>
      <t xml:space="preserve">
（</t>
    </r>
    <r>
      <rPr>
        <sz val="10.5"/>
        <color rgb="FF000000"/>
        <rFont val="宋体"/>
        <family val="3"/>
        <charset val="134"/>
      </rPr>
      <t>2</t>
    </r>
    <r>
      <rPr>
        <sz val="10.5"/>
        <color indexed="8"/>
        <rFont val="宋体"/>
        <family val="3"/>
        <charset val="134"/>
      </rPr>
      <t>0分）</t>
    </r>
  </si>
  <si>
    <r>
      <rPr>
        <sz val="10.5"/>
        <color rgb="FF000000"/>
        <rFont val="宋体"/>
        <family val="3"/>
        <charset val="134"/>
      </rPr>
      <t>生态效益指标</t>
    </r>
    <r>
      <rPr>
        <sz val="10.5"/>
        <color indexed="8"/>
        <rFont val="宋体"/>
        <family val="3"/>
        <charset val="134"/>
      </rPr>
      <t xml:space="preserve">
（</t>
    </r>
    <r>
      <rPr>
        <sz val="10.5"/>
        <color rgb="FF000000"/>
        <rFont val="宋体"/>
        <family val="3"/>
        <charset val="134"/>
      </rPr>
      <t>2</t>
    </r>
    <r>
      <rPr>
        <sz val="10.5"/>
        <color indexed="8"/>
        <rFont val="宋体"/>
        <family val="3"/>
        <charset val="134"/>
      </rPr>
      <t>0分）</t>
    </r>
  </si>
  <si>
    <t xml:space="preserve">项目支出绩效自评表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</si>
</sst>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2"/>
      <color theme="1"/>
      <name val="宋体"/>
      <family val="3"/>
      <charset val="134"/>
      <scheme val="minor"/>
    </font>
    <font>
      <sz val="11"/>
      <color indexed="8"/>
      <name val="宋体"/>
      <family val="3"/>
      <charset val="134"/>
    </font>
    <font>
      <sz val="12"/>
      <name val="宋体"/>
      <family val="3"/>
      <charset val="134"/>
    </font>
    <font>
      <sz val="10"/>
      <name val="Arial"/>
      <family val="2"/>
    </font>
    <font>
      <sz val="11"/>
      <color theme="1"/>
      <name val="宋体"/>
      <family val="2"/>
      <charset val="134"/>
      <scheme val="minor"/>
    </font>
    <font>
      <sz val="9"/>
      <name val="宋体"/>
      <family val="2"/>
      <charset val="134"/>
      <scheme val="minor"/>
    </font>
    <font>
      <b/>
      <sz val="18"/>
      <color indexed="8"/>
      <name val="宋体"/>
      <family val="3"/>
      <charset val="134"/>
    </font>
    <font>
      <sz val="14"/>
      <color theme="1"/>
      <name val="宋体"/>
      <family val="3"/>
      <charset val="134"/>
    </font>
    <font>
      <sz val="10.5"/>
      <color indexed="8"/>
      <name val="宋体"/>
      <family val="3"/>
      <charset val="134"/>
    </font>
    <font>
      <sz val="10.5"/>
      <color rgb="FF000000"/>
      <name val="宋体"/>
      <family val="3"/>
      <charset val="134"/>
    </font>
    <font>
      <sz val="10.5"/>
      <color theme="1"/>
      <name val="宋体"/>
      <family val="3"/>
      <charset val="134"/>
    </font>
    <font>
      <b/>
      <sz val="10.5"/>
      <color indexed="8"/>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s>
  <cellStyleXfs count="15">
    <xf numFmtId="0" fontId="0" fillId="0" borderId="0">
      <alignment vertical="center"/>
    </xf>
    <xf numFmtId="0" fontId="5" fillId="0" borderId="0">
      <alignment vertical="center"/>
    </xf>
    <xf numFmtId="0" fontId="5" fillId="0" borderId="0"/>
    <xf numFmtId="0" fontId="2" fillId="0" borderId="0"/>
    <xf numFmtId="176" fontId="2" fillId="0" borderId="0" applyFont="0" applyFill="0" applyBorder="0" applyProtection="0"/>
    <xf numFmtId="0" fontId="3" fillId="0" borderId="0"/>
    <xf numFmtId="0" fontId="5" fillId="0" borderId="0"/>
    <xf numFmtId="0" fontId="5" fillId="0" borderId="0"/>
    <xf numFmtId="0" fontId="2" fillId="0" borderId="0">
      <alignment vertical="center"/>
    </xf>
    <xf numFmtId="0" fontId="3" fillId="0" borderId="0"/>
    <xf numFmtId="0" fontId="4" fillId="0" borderId="0"/>
    <xf numFmtId="0" fontId="1" fillId="0" borderId="0"/>
    <xf numFmtId="0" fontId="3" fillId="0" borderId="0"/>
    <xf numFmtId="0" fontId="5" fillId="0" borderId="0">
      <alignment vertical="center"/>
    </xf>
    <xf numFmtId="0" fontId="3" fillId="0" borderId="0"/>
  </cellStyleXfs>
  <cellXfs count="29">
    <xf numFmtId="0" fontId="0" fillId="0" borderId="0" xfId="0">
      <alignment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10" fillId="0" borderId="7"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4" xfId="0" applyFont="1" applyBorder="1" applyAlignment="1">
      <alignment horizontal="center" vertical="center" wrapText="1"/>
    </xf>
    <xf numFmtId="177" fontId="11" fillId="0" borderId="4"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0" xfId="0" applyFont="1" applyAlignment="1">
      <alignment horizontal="center" vertical="center" wrapText="1"/>
    </xf>
    <xf numFmtId="0" fontId="12"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4" xr:uid="{00000000-0005-0000-0000-000001000000}"/>
    <cellStyle name="常规 2 2" xfId="9" xr:uid="{00000000-0005-0000-0000-000002000000}"/>
    <cellStyle name="常规 2 2 2" xfId="5" xr:uid="{00000000-0005-0000-0000-000003000000}"/>
    <cellStyle name="常规 2 3" xfId="12" xr:uid="{00000000-0005-0000-0000-000004000000}"/>
    <cellStyle name="常规 2 4" xfId="1" xr:uid="{00000000-0005-0000-0000-000005000000}"/>
    <cellStyle name="常规 3" xfId="13" xr:uid="{00000000-0005-0000-0000-000006000000}"/>
    <cellStyle name="常规 4" xfId="7" xr:uid="{00000000-0005-0000-0000-000007000000}"/>
    <cellStyle name="常规 4 2" xfId="2" xr:uid="{00000000-0005-0000-0000-000008000000}"/>
    <cellStyle name="常规 4 3" xfId="3" xr:uid="{00000000-0005-0000-0000-000009000000}"/>
    <cellStyle name="常规 4 4" xfId="6" xr:uid="{00000000-0005-0000-0000-00000A000000}"/>
    <cellStyle name="常规 5" xfId="8" xr:uid="{00000000-0005-0000-0000-00000B000000}"/>
    <cellStyle name="常规 6" xfId="10" xr:uid="{00000000-0005-0000-0000-00000C000000}"/>
    <cellStyle name="常规 7" xfId="11" xr:uid="{00000000-0005-0000-0000-00000D000000}"/>
    <cellStyle name="千位分隔 2" xfId="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2"/>
  <sheetViews>
    <sheetView tabSelected="1" zoomScaleNormal="100" workbookViewId="0">
      <selection activeCell="B13" sqref="B13:I13"/>
    </sheetView>
  </sheetViews>
  <sheetFormatPr defaultColWidth="9" defaultRowHeight="13.15" x14ac:dyDescent="0.3"/>
  <cols>
    <col min="1" max="1" width="4.1328125" style="15" customWidth="1"/>
    <col min="2" max="2" width="8.86328125" style="15" customWidth="1"/>
    <col min="3" max="3" width="23.265625" style="15" customWidth="1"/>
    <col min="4" max="6" width="22.59765625" style="15" customWidth="1"/>
    <col min="7" max="7" width="12.59765625" style="16" customWidth="1"/>
    <col min="8" max="8" width="12.59765625" style="15" customWidth="1"/>
    <col min="9" max="9" width="15" style="15" customWidth="1"/>
    <col min="10" max="16384" width="9" style="15"/>
  </cols>
  <sheetData>
    <row r="1" spans="1:9" ht="25.05" customHeight="1" x14ac:dyDescent="0.3">
      <c r="A1" s="25" t="s">
        <v>63</v>
      </c>
      <c r="B1" s="26"/>
      <c r="C1" s="26"/>
      <c r="D1" s="26"/>
      <c r="E1" s="26"/>
      <c r="F1" s="26"/>
      <c r="G1" s="26"/>
      <c r="H1" s="26"/>
      <c r="I1" s="26"/>
    </row>
    <row r="2" spans="1:9" ht="18" customHeight="1" x14ac:dyDescent="0.3">
      <c r="A2" s="27" t="s">
        <v>0</v>
      </c>
      <c r="B2" s="28"/>
      <c r="C2" s="28"/>
      <c r="D2" s="28"/>
      <c r="E2" s="28"/>
      <c r="F2" s="28"/>
      <c r="G2" s="28"/>
      <c r="H2" s="28"/>
      <c r="I2" s="28"/>
    </row>
    <row r="3" spans="1:9" ht="11.25" customHeight="1" x14ac:dyDescent="0.3">
      <c r="A3" s="13"/>
      <c r="B3" s="13"/>
      <c r="C3" s="13"/>
      <c r="D3" s="13"/>
      <c r="E3" s="13"/>
      <c r="F3" s="13"/>
      <c r="G3" s="14"/>
    </row>
    <row r="4" spans="1:9" x14ac:dyDescent="0.3">
      <c r="A4" s="20" t="s">
        <v>1</v>
      </c>
      <c r="B4" s="20"/>
      <c r="C4" s="21" t="s">
        <v>43</v>
      </c>
      <c r="D4" s="20"/>
      <c r="E4" s="20"/>
      <c r="F4" s="20"/>
      <c r="G4" s="20"/>
      <c r="H4" s="20"/>
      <c r="I4" s="20"/>
    </row>
    <row r="5" spans="1:9" x14ac:dyDescent="0.3">
      <c r="A5" s="20" t="s">
        <v>2</v>
      </c>
      <c r="B5" s="20"/>
      <c r="C5" s="20" t="s">
        <v>3</v>
      </c>
      <c r="D5" s="20"/>
      <c r="E5" s="20"/>
      <c r="F5" s="3" t="s">
        <v>4</v>
      </c>
      <c r="G5" s="21" t="s">
        <v>44</v>
      </c>
      <c r="H5" s="20"/>
      <c r="I5" s="20"/>
    </row>
    <row r="6" spans="1:9" x14ac:dyDescent="0.3">
      <c r="A6" s="20" t="s">
        <v>5</v>
      </c>
      <c r="B6" s="20"/>
      <c r="C6" s="3"/>
      <c r="D6" s="1" t="s">
        <v>6</v>
      </c>
      <c r="E6" s="3" t="s">
        <v>7</v>
      </c>
      <c r="F6" s="3" t="s">
        <v>8</v>
      </c>
      <c r="G6" s="3" t="s">
        <v>9</v>
      </c>
      <c r="H6" s="3" t="s">
        <v>10</v>
      </c>
      <c r="I6" s="1" t="s">
        <v>11</v>
      </c>
    </row>
    <row r="7" spans="1:9" ht="12" customHeight="1" x14ac:dyDescent="0.3">
      <c r="A7" s="20" t="s">
        <v>12</v>
      </c>
      <c r="B7" s="20"/>
      <c r="C7" s="3" t="s">
        <v>13</v>
      </c>
      <c r="D7" s="1">
        <v>43</v>
      </c>
      <c r="E7" s="4">
        <v>43</v>
      </c>
      <c r="F7" s="3">
        <v>43</v>
      </c>
      <c r="G7" s="3">
        <v>10</v>
      </c>
      <c r="H7" s="5">
        <f>+F7/E7</f>
        <v>1</v>
      </c>
      <c r="I7" s="6">
        <f>G7*H7</f>
        <v>10</v>
      </c>
    </row>
    <row r="8" spans="1:9" ht="13.5" customHeight="1" x14ac:dyDescent="0.3">
      <c r="A8" s="24"/>
      <c r="B8" s="24"/>
      <c r="C8" s="3" t="s">
        <v>14</v>
      </c>
      <c r="D8" s="1">
        <v>43</v>
      </c>
      <c r="E8" s="4">
        <v>43</v>
      </c>
      <c r="F8" s="3">
        <v>43</v>
      </c>
      <c r="G8" s="3"/>
      <c r="H8" s="5"/>
      <c r="I8" s="1"/>
    </row>
    <row r="9" spans="1:9" ht="13.5" customHeight="1" x14ac:dyDescent="0.3">
      <c r="A9" s="24"/>
      <c r="B9" s="24"/>
      <c r="C9" s="3" t="s">
        <v>15</v>
      </c>
      <c r="D9" s="1"/>
      <c r="E9" s="1"/>
      <c r="F9" s="3"/>
      <c r="G9" s="3"/>
      <c r="H9" s="1"/>
      <c r="I9" s="1"/>
    </row>
    <row r="10" spans="1:9" x14ac:dyDescent="0.3">
      <c r="A10" s="24"/>
      <c r="B10" s="24"/>
      <c r="C10" s="3" t="s">
        <v>16</v>
      </c>
      <c r="D10" s="1"/>
      <c r="E10" s="1"/>
      <c r="F10" s="3"/>
      <c r="G10" s="3"/>
      <c r="H10" s="1"/>
      <c r="I10" s="1"/>
    </row>
    <row r="11" spans="1:9" ht="18" customHeight="1" x14ac:dyDescent="0.3">
      <c r="A11" s="20" t="s">
        <v>17</v>
      </c>
      <c r="B11" s="20" t="s">
        <v>18</v>
      </c>
      <c r="C11" s="20"/>
      <c r="D11" s="20"/>
      <c r="E11" s="20"/>
      <c r="F11" s="20" t="s">
        <v>19</v>
      </c>
      <c r="G11" s="20"/>
      <c r="H11" s="20"/>
      <c r="I11" s="20"/>
    </row>
    <row r="12" spans="1:9" ht="124.9" customHeight="1" x14ac:dyDescent="0.3">
      <c r="A12" s="20"/>
      <c r="B12" s="17" t="s">
        <v>20</v>
      </c>
      <c r="C12" s="18"/>
      <c r="D12" s="18"/>
      <c r="E12" s="19"/>
      <c r="F12" s="17" t="s">
        <v>58</v>
      </c>
      <c r="G12" s="18"/>
      <c r="H12" s="18"/>
      <c r="I12" s="19"/>
    </row>
    <row r="13" spans="1:9" ht="26.25" x14ac:dyDescent="0.3">
      <c r="A13" s="20" t="s">
        <v>21</v>
      </c>
      <c r="B13" s="1" t="s">
        <v>22</v>
      </c>
      <c r="C13" s="1" t="s">
        <v>23</v>
      </c>
      <c r="D13" s="3" t="s">
        <v>24</v>
      </c>
      <c r="E13" s="1" t="s">
        <v>25</v>
      </c>
      <c r="F13" s="1" t="s">
        <v>26</v>
      </c>
      <c r="G13" s="3" t="s">
        <v>9</v>
      </c>
      <c r="H13" s="3" t="s">
        <v>11</v>
      </c>
      <c r="I13" s="1" t="s">
        <v>27</v>
      </c>
    </row>
    <row r="14" spans="1:9" ht="35.75" customHeight="1" x14ac:dyDescent="0.3">
      <c r="A14" s="20"/>
      <c r="B14" s="20" t="s">
        <v>28</v>
      </c>
      <c r="C14" s="20" t="s">
        <v>49</v>
      </c>
      <c r="D14" s="1" t="s">
        <v>37</v>
      </c>
      <c r="E14" s="1" t="s">
        <v>38</v>
      </c>
      <c r="F14" s="1" t="s">
        <v>59</v>
      </c>
      <c r="G14" s="8">
        <v>5</v>
      </c>
      <c r="H14" s="8">
        <v>5</v>
      </c>
      <c r="I14" s="8"/>
    </row>
    <row r="15" spans="1:9" ht="35.75" customHeight="1" x14ac:dyDescent="0.3">
      <c r="A15" s="20"/>
      <c r="B15" s="20"/>
      <c r="C15" s="20"/>
      <c r="D15" s="1" t="s">
        <v>41</v>
      </c>
      <c r="E15" s="1" t="s">
        <v>42</v>
      </c>
      <c r="F15" s="2" t="s">
        <v>56</v>
      </c>
      <c r="G15" s="8">
        <v>5</v>
      </c>
      <c r="H15" s="8">
        <f>ROUNDDOWN(G15*7/9,)</f>
        <v>3</v>
      </c>
      <c r="I15" s="9"/>
    </row>
    <row r="16" spans="1:9" ht="35.75" customHeight="1" x14ac:dyDescent="0.3">
      <c r="A16" s="20"/>
      <c r="B16" s="20"/>
      <c r="C16" s="20"/>
      <c r="D16" s="1" t="s">
        <v>39</v>
      </c>
      <c r="E16" s="1" t="s">
        <v>40</v>
      </c>
      <c r="F16" s="10">
        <v>1</v>
      </c>
      <c r="G16" s="1">
        <v>5</v>
      </c>
      <c r="H16" s="1">
        <v>5</v>
      </c>
      <c r="I16" s="4"/>
    </row>
    <row r="17" spans="1:9" ht="65.650000000000006" x14ac:dyDescent="0.3">
      <c r="A17" s="20"/>
      <c r="B17" s="20"/>
      <c r="C17" s="1" t="s">
        <v>29</v>
      </c>
      <c r="D17" s="2" t="s">
        <v>46</v>
      </c>
      <c r="E17" s="2" t="s">
        <v>47</v>
      </c>
      <c r="F17" s="1" t="s">
        <v>60</v>
      </c>
      <c r="G17" s="1">
        <v>13</v>
      </c>
      <c r="H17" s="1">
        <v>13</v>
      </c>
      <c r="I17" s="1"/>
    </row>
    <row r="18" spans="1:9" ht="46.35" customHeight="1" x14ac:dyDescent="0.3">
      <c r="A18" s="20"/>
      <c r="B18" s="20"/>
      <c r="C18" s="1" t="s">
        <v>30</v>
      </c>
      <c r="D18" s="7" t="s">
        <v>45</v>
      </c>
      <c r="E18" s="7" t="s">
        <v>48</v>
      </c>
      <c r="F18" s="7" t="s">
        <v>31</v>
      </c>
      <c r="G18" s="1">
        <v>12</v>
      </c>
      <c r="H18" s="1">
        <v>12</v>
      </c>
      <c r="I18" s="1"/>
    </row>
    <row r="19" spans="1:9" ht="46.35" customHeight="1" x14ac:dyDescent="0.3">
      <c r="A19" s="20"/>
      <c r="B19" s="20"/>
      <c r="C19" s="8" t="s">
        <v>32</v>
      </c>
      <c r="D19" s="11" t="s">
        <v>55</v>
      </c>
      <c r="E19" s="8" t="s">
        <v>33</v>
      </c>
      <c r="F19" s="8" t="s">
        <v>33</v>
      </c>
      <c r="G19" s="1">
        <v>10</v>
      </c>
      <c r="H19" s="1">
        <v>10</v>
      </c>
      <c r="I19" s="1"/>
    </row>
    <row r="20" spans="1:9" ht="49.25" customHeight="1" x14ac:dyDescent="0.3">
      <c r="A20" s="20"/>
      <c r="B20" s="21" t="s">
        <v>50</v>
      </c>
      <c r="C20" s="1" t="s">
        <v>61</v>
      </c>
      <c r="D20" s="7" t="s">
        <v>53</v>
      </c>
      <c r="E20" s="7" t="s">
        <v>51</v>
      </c>
      <c r="F20" s="7" t="s">
        <v>34</v>
      </c>
      <c r="G20" s="4">
        <v>20</v>
      </c>
      <c r="H20" s="1">
        <f>ROUNDDOWN(G20*0.9,)</f>
        <v>18</v>
      </c>
      <c r="I20" s="22" t="s">
        <v>57</v>
      </c>
    </row>
    <row r="21" spans="1:9" ht="49.25" customHeight="1" x14ac:dyDescent="0.3">
      <c r="A21" s="20"/>
      <c r="B21" s="20"/>
      <c r="C21" s="1" t="s">
        <v>62</v>
      </c>
      <c r="D21" s="7" t="s">
        <v>54</v>
      </c>
      <c r="E21" s="7" t="s">
        <v>52</v>
      </c>
      <c r="F21" s="7" t="s">
        <v>35</v>
      </c>
      <c r="G21" s="4">
        <v>20</v>
      </c>
      <c r="H21" s="1">
        <f>ROUNDDOWN(G21*0.9,)</f>
        <v>18</v>
      </c>
      <c r="I21" s="23"/>
    </row>
    <row r="22" spans="1:9" ht="21" customHeight="1" x14ac:dyDescent="0.3">
      <c r="A22" s="20" t="s">
        <v>36</v>
      </c>
      <c r="B22" s="20"/>
      <c r="C22" s="20"/>
      <c r="D22" s="20"/>
      <c r="E22" s="20"/>
      <c r="F22" s="20"/>
      <c r="G22" s="4">
        <v>100</v>
      </c>
      <c r="H22" s="12">
        <f>I7+SUM(H14:H21)</f>
        <v>94</v>
      </c>
      <c r="I22" s="1"/>
    </row>
  </sheetData>
  <mergeCells count="23">
    <mergeCell ref="A6:B6"/>
    <mergeCell ref="A7:B7"/>
    <mergeCell ref="A1:I1"/>
    <mergeCell ref="A2:I2"/>
    <mergeCell ref="A4:B4"/>
    <mergeCell ref="C4:I4"/>
    <mergeCell ref="A5:B5"/>
    <mergeCell ref="C5:E5"/>
    <mergeCell ref="G5:I5"/>
    <mergeCell ref="A8:B8"/>
    <mergeCell ref="A9:B9"/>
    <mergeCell ref="A10:B10"/>
    <mergeCell ref="B11:E11"/>
    <mergeCell ref="F11:I11"/>
    <mergeCell ref="B12:E12"/>
    <mergeCell ref="F12:I12"/>
    <mergeCell ref="A22:F22"/>
    <mergeCell ref="A11:A12"/>
    <mergeCell ref="A13:A21"/>
    <mergeCell ref="B14:B19"/>
    <mergeCell ref="B20:B21"/>
    <mergeCell ref="C14:C16"/>
    <mergeCell ref="I20:I21"/>
  </mergeCells>
  <phoneticPr fontId="6" type="noConversion"/>
  <pageMargins left="0.7" right="0.7" top="0.75" bottom="0.75" header="0.3" footer="0.3"/>
  <pageSetup paperSize="9" scale="70" fitToHeight="0"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2024-04-19T00:19:00Z</cp:lastPrinted>
  <dcterms:created xsi:type="dcterms:W3CDTF">2018-03-31T22:56:00Z</dcterms:created>
  <dcterms:modified xsi:type="dcterms:W3CDTF">2025-08-27T01:48:20Z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9B4284E040D05BF885C2FD679710BD4F_42</vt:lpwstr>
  </property>
</Properties>
</file>