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A9CC8425-D7F8-49E8-BDEB-597D5B92950A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45" l="1"/>
  <c r="H18" i="45"/>
  <c r="G18" i="45"/>
  <c r="H17" i="45"/>
  <c r="G17" i="45"/>
  <c r="H16" i="45"/>
  <c r="G16" i="45"/>
  <c r="H15" i="45"/>
  <c r="G15" i="45"/>
  <c r="H8" i="45"/>
  <c r="I8" i="45" s="1"/>
  <c r="H23" i="45" s="1"/>
</calcChain>
</file>

<file path=xl/sharedStrings.xml><?xml version="1.0" encoding="utf-8"?>
<sst xmlns="http://schemas.openxmlformats.org/spreadsheetml/2006/main" count="67" uniqueCount="59">
  <si>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</si>
  <si>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</si>
  <si>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</si>
  <si>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</si>
  <si>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</si>
  <si>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</si>
  <si>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</si>
  <si>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</si>
  <si>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</si>
  <si>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</si>
  <si>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</si>
  <si>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</si>
  <si>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</si>
  <si>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</si>
  <si>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</si>
  <si>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</si>
  <si>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</si>
  <si>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</si>
  <si>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</si>
  <si>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</si>
  <si>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</si>
  <si>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</si>
  <si>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</si>
  <si>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</si>
  <si>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</si>
  <si>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</si>
  <si>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</si>
  <si>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</si>
  <si>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</si>
  <si>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</si>
  <si>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</si>
  <si>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</si>
  <si>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</si>
  <si>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</si>
  <si>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 xml:space="preserve">      其他资金</t>
  </si>
  <si>
    <t>为加强公路养护工程管理，提高公路养护工程质量和投资效益，拟委托有养护技术管理工作经验、熟悉道路病害处置、有相关技术优势的公司承担公路养护技术咨询工作，对公路路网进行季度巡查、日常考核检查、养护分解计划、小修维护工程审核与月报统计分析、地灾防治工程项目、翻浆和水毁项目及应急工程现场处置、重大活动保障等相关工作进行技术咨询。</t>
  </si>
  <si>
    <t>完成了对公路路网进行季度巡查、日常考核检查、养护分解计划、小修维护工程审核与月报统计分析、地灾防治工程项目、翻浆和水毁项目及应急工程现场处置、重大活动保障等相关工作进行技术咨询。</t>
  </si>
  <si>
    <t>县道巡查覆盖率</t>
  </si>
  <si>
    <t>高速公路巡查覆盖率</t>
  </si>
  <si>
    <t>相关专业技术人员</t>
  </si>
  <si>
    <t>国市干线巡查覆盖率</t>
  </si>
  <si>
    <t>质量标准</t>
  </si>
  <si>
    <t>符合公路养护工程相关技术规定及合同等相关要求</t>
  </si>
  <si>
    <t>项目实施进度</t>
  </si>
  <si>
    <t>项目实施时间：2024年1月-2024年12月</t>
  </si>
  <si>
    <t>项目支出数</t>
  </si>
  <si>
    <t>保障公路通行</t>
  </si>
  <si>
    <t>障公路运营，为公路交通安全通行发挥可持续影响作用，公路通行环境得到改善，在公路养护方面节约投入成本</t>
  </si>
  <si>
    <t>11000022T000000433151-北京市公路路网巡查及养护技术咨询服务</t>
  </si>
  <si>
    <t>北京市交通委员会(本级)-公路管理处</t>
  </si>
  <si>
    <t>效益指标
（40分）</t>
  </si>
  <si>
    <t>35.2万</t>
  </si>
  <si>
    <t>社会效益指标
（40分）</t>
  </si>
  <si>
    <t>6人</t>
  </si>
  <si>
    <t>取得一定效果，但效益仍可不断提升。改进措施：进一步提高项目完成质量，加强项目实施效果，不断提升效益</t>
    <phoneticPr fontId="7" type="noConversion"/>
  </si>
  <si>
    <t>≤44万</t>
    <phoneticPr fontId="7" type="noConversion"/>
  </si>
  <si>
    <r>
      <rPr>
        <sz val="10.5"/>
        <color rgb="FF000000"/>
        <rFont val="宋体"/>
        <family val="3"/>
        <charset val="134"/>
      </rPr>
      <t>≥</t>
    </r>
    <r>
      <rPr>
        <sz val="10.5"/>
        <color indexed="8"/>
        <rFont val="宋体"/>
        <family val="3"/>
        <charset val="134"/>
      </rPr>
      <t>60%</t>
    </r>
  </si>
  <si>
    <r>
      <rPr>
        <sz val="10.5"/>
        <color rgb="FF000000"/>
        <rFont val="宋体"/>
        <family val="3"/>
        <charset val="134"/>
      </rPr>
      <t xml:space="preserve"> =</t>
    </r>
    <r>
      <rPr>
        <sz val="10.5"/>
        <color indexed="8"/>
        <rFont val="宋体"/>
        <family val="3"/>
        <charset val="134"/>
      </rPr>
      <t>100%</t>
    </r>
  </si>
  <si>
    <r>
      <rPr>
        <sz val="10.5"/>
        <color rgb="FF000000"/>
        <rFont val="宋体"/>
        <family val="3"/>
        <charset val="134"/>
      </rPr>
      <t xml:space="preserve"> =</t>
    </r>
    <r>
      <rPr>
        <sz val="10.5"/>
        <color indexed="8"/>
        <rFont val="宋体"/>
        <family val="3"/>
        <charset val="134"/>
      </rPr>
      <t>4</t>
    </r>
    <r>
      <rPr>
        <sz val="10.5"/>
        <color rgb="FF000000"/>
        <rFont val="宋体"/>
        <family val="3"/>
        <charset val="134"/>
      </rPr>
      <t>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</si>
</sst>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>
      <alignment vertical="center"/>
    </xf>
    <xf numFmtId="9" fontId="6" fillId="0" borderId="0" applyFont="0" applyFill="0" applyBorder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>
      <alignment vertical="center"/>
    </xf>
    <xf numFmtId="0" fontId="5" fillId="0" borderId="0"/>
    <xf numFmtId="0" fontId="1" fillId="0" borderId="0"/>
    <xf numFmtId="176" fontId="4" fillId="0" borderId="0" applyFont="0" applyFill="0" applyBorder="0" applyProtection="0"/>
  </cellStyleXfs>
  <cellXfs count="29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9" fontId="9" fillId="0" borderId="3" xfId="1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9" fontId="10" fillId="0" borderId="2" xfId="2" applyNumberFormat="1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7" fontId="11" fillId="0" borderId="0" xfId="0" applyNumberFormat="1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16">
    <cellStyle name="百分比" xfId="1" builtinId="5"/>
    <cellStyle name="常规" xfId="0" builtinId="0"/>
    <cellStyle name="常规 2" xfId="2" xr:uid="{00000000-0005-0000-0000-000002000000}"/>
    <cellStyle name="常规 2 2" xfId="3" xr:uid="{00000000-0005-0000-0000-000003000000}"/>
    <cellStyle name="常规 2 2 2" xfId="4" xr:uid="{00000000-0005-0000-0000-000004000000}"/>
    <cellStyle name="常规 2 3" xfId="5" xr:uid="{00000000-0005-0000-0000-000005000000}"/>
    <cellStyle name="常规 2 4" xfId="6" xr:uid="{00000000-0005-0000-0000-000006000000}"/>
    <cellStyle name="常规 3" xfId="7" xr:uid="{00000000-0005-0000-0000-000007000000}"/>
    <cellStyle name="常规 4" xfId="8" xr:uid="{00000000-0005-0000-0000-000008000000}"/>
    <cellStyle name="常规 4 2" xfId="9" xr:uid="{00000000-0005-0000-0000-000009000000}"/>
    <cellStyle name="常规 4 3" xfId="10" xr:uid="{00000000-0005-0000-0000-00000A000000}"/>
    <cellStyle name="常规 4 4" xfId="11" xr:uid="{00000000-0005-0000-0000-00000B000000}"/>
    <cellStyle name="常规 5" xfId="12" xr:uid="{00000000-0005-0000-0000-00000C000000}"/>
    <cellStyle name="常规 6" xfId="13" xr:uid="{00000000-0005-0000-0000-00000D000000}"/>
    <cellStyle name="常规 7" xfId="14" xr:uid="{00000000-0005-0000-0000-00000E000000}"/>
    <cellStyle name="千位分隔 2" xfId="15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3"/>
  <sheetViews>
    <sheetView tabSelected="1" topLeftCell="A16" workbookViewId="0">
      <selection activeCell="I23" sqref="I23"/>
    </sheetView>
  </sheetViews>
  <sheetFormatPr defaultColWidth="9" defaultRowHeight="13.15" x14ac:dyDescent="0.3"/>
  <cols>
    <col min="1" max="1" width="4.1328125" style="14" customWidth="1"/>
    <col min="2" max="2" width="12.3984375" style="14" customWidth="1"/>
    <col min="3" max="3" width="18.59765625" style="14" customWidth="1"/>
    <col min="4" max="6" width="22.59765625" style="14" customWidth="1"/>
    <col min="7" max="7" width="12.59765625" style="15" customWidth="1"/>
    <col min="8" max="8" width="12.59765625" style="14" customWidth="1"/>
    <col min="9" max="9" width="16.1328125" style="14" customWidth="1"/>
    <col min="10" max="16384" width="9" style="14"/>
  </cols>
  <sheetData>
    <row r="1" spans="1:9" x14ac:dyDescent="0.3">
      <c r="A1" s="24"/>
      <c r="B1" s="24"/>
      <c r="C1" s="24"/>
      <c r="D1" s="24"/>
      <c r="E1" s="24"/>
      <c r="F1" s="24"/>
      <c r="G1" s="24"/>
    </row>
    <row r="2" spans="1:9" ht="25.05" customHeight="1" x14ac:dyDescent="0.3">
      <c r="A2" s="25" t="s">
        <v>33</v>
      </c>
      <c r="B2" s="26"/>
      <c r="C2" s="26"/>
      <c r="D2" s="26"/>
      <c r="E2" s="26"/>
      <c r="F2" s="26"/>
      <c r="G2" s="26"/>
      <c r="H2" s="26"/>
      <c r="I2" s="26"/>
    </row>
    <row r="3" spans="1:9" ht="18" customHeight="1" x14ac:dyDescent="0.3">
      <c r="A3" s="27" t="s">
        <v>0</v>
      </c>
      <c r="B3" s="28"/>
      <c r="C3" s="28"/>
      <c r="D3" s="28"/>
      <c r="E3" s="28"/>
      <c r="F3" s="28"/>
      <c r="G3" s="28"/>
      <c r="H3" s="28"/>
      <c r="I3" s="28"/>
    </row>
    <row r="4" spans="1:9" x14ac:dyDescent="0.3">
      <c r="A4" s="8"/>
      <c r="B4" s="8"/>
      <c r="C4" s="8"/>
      <c r="D4" s="8"/>
      <c r="E4" s="8"/>
      <c r="F4" s="8"/>
      <c r="G4" s="9"/>
    </row>
    <row r="5" spans="1:9" x14ac:dyDescent="0.3">
      <c r="A5" s="16" t="s">
        <v>1</v>
      </c>
      <c r="B5" s="16"/>
      <c r="C5" s="17" t="s">
        <v>48</v>
      </c>
      <c r="D5" s="18"/>
      <c r="E5" s="18"/>
      <c r="F5" s="18"/>
      <c r="G5" s="18"/>
      <c r="H5" s="18"/>
      <c r="I5" s="19"/>
    </row>
    <row r="6" spans="1:9" x14ac:dyDescent="0.3">
      <c r="A6" s="16" t="s">
        <v>2</v>
      </c>
      <c r="B6" s="16"/>
      <c r="C6" s="16" t="s">
        <v>3</v>
      </c>
      <c r="D6" s="16"/>
      <c r="E6" s="16"/>
      <c r="F6" s="2" t="s">
        <v>4</v>
      </c>
      <c r="G6" s="16" t="s">
        <v>49</v>
      </c>
      <c r="H6" s="16"/>
      <c r="I6" s="16"/>
    </row>
    <row r="7" spans="1:9" x14ac:dyDescent="0.3">
      <c r="A7" s="16" t="s">
        <v>5</v>
      </c>
      <c r="B7" s="16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16" t="s">
        <v>12</v>
      </c>
      <c r="B8" s="16"/>
      <c r="C8" s="2" t="s">
        <v>13</v>
      </c>
      <c r="D8" s="1">
        <v>44</v>
      </c>
      <c r="E8" s="1">
        <v>44</v>
      </c>
      <c r="F8" s="1">
        <v>35.200000000000003</v>
      </c>
      <c r="G8" s="2">
        <v>10</v>
      </c>
      <c r="H8" s="3">
        <f>F8/E8</f>
        <v>0.8</v>
      </c>
      <c r="I8" s="4">
        <f>H8*10</f>
        <v>8</v>
      </c>
    </row>
    <row r="9" spans="1:9" x14ac:dyDescent="0.3">
      <c r="A9" s="16"/>
      <c r="B9" s="16"/>
      <c r="C9" s="2" t="s">
        <v>14</v>
      </c>
      <c r="D9" s="1">
        <v>44</v>
      </c>
      <c r="E9" s="1">
        <v>44</v>
      </c>
      <c r="F9" s="1">
        <v>35.200000000000003</v>
      </c>
      <c r="G9" s="2" t="s">
        <v>15</v>
      </c>
      <c r="H9" s="2" t="s">
        <v>15</v>
      </c>
      <c r="I9" s="1" t="s">
        <v>15</v>
      </c>
    </row>
    <row r="10" spans="1:9" x14ac:dyDescent="0.3">
      <c r="A10" s="16"/>
      <c r="B10" s="16"/>
      <c r="C10" s="2" t="s">
        <v>16</v>
      </c>
      <c r="D10" s="1"/>
      <c r="E10" s="1"/>
      <c r="F10" s="1"/>
      <c r="G10" s="2"/>
      <c r="H10" s="2"/>
      <c r="I10" s="1"/>
    </row>
    <row r="11" spans="1:9" x14ac:dyDescent="0.3">
      <c r="A11" s="16"/>
      <c r="B11" s="16"/>
      <c r="C11" s="2" t="s">
        <v>34</v>
      </c>
      <c r="D11" s="1"/>
      <c r="E11" s="1"/>
      <c r="F11" s="1"/>
      <c r="G11" s="2"/>
      <c r="H11" s="2"/>
      <c r="I11" s="1"/>
    </row>
    <row r="12" spans="1:9" x14ac:dyDescent="0.3">
      <c r="A12" s="16" t="s">
        <v>17</v>
      </c>
      <c r="B12" s="16" t="s">
        <v>18</v>
      </c>
      <c r="C12" s="16"/>
      <c r="D12" s="16"/>
      <c r="E12" s="16"/>
      <c r="F12" s="16" t="s">
        <v>19</v>
      </c>
      <c r="G12" s="16"/>
      <c r="H12" s="16"/>
      <c r="I12" s="16"/>
    </row>
    <row r="13" spans="1:9" ht="69" customHeight="1" x14ac:dyDescent="0.3">
      <c r="A13" s="16"/>
      <c r="B13" s="17" t="s">
        <v>35</v>
      </c>
      <c r="C13" s="18"/>
      <c r="D13" s="18"/>
      <c r="E13" s="19"/>
      <c r="F13" s="17" t="s">
        <v>36</v>
      </c>
      <c r="G13" s="18"/>
      <c r="H13" s="18"/>
      <c r="I13" s="19"/>
    </row>
    <row r="14" spans="1:9" ht="26.25" x14ac:dyDescent="0.3">
      <c r="A14" s="16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</row>
    <row r="15" spans="1:9" ht="29.45" customHeight="1" x14ac:dyDescent="0.3">
      <c r="A15" s="16"/>
      <c r="B15" s="16" t="s">
        <v>27</v>
      </c>
      <c r="C15" s="21" t="s">
        <v>28</v>
      </c>
      <c r="D15" s="2" t="s">
        <v>37</v>
      </c>
      <c r="E15" s="10" t="s">
        <v>56</v>
      </c>
      <c r="F15" s="10">
        <v>0.6</v>
      </c>
      <c r="G15" s="1">
        <f t="shared" ref="G15:H18" si="0">15/4</f>
        <v>3.75</v>
      </c>
      <c r="H15" s="1">
        <f t="shared" si="0"/>
        <v>3.75</v>
      </c>
      <c r="I15" s="1"/>
    </row>
    <row r="16" spans="1:9" ht="29.45" customHeight="1" x14ac:dyDescent="0.3">
      <c r="A16" s="16"/>
      <c r="B16" s="16"/>
      <c r="C16" s="22"/>
      <c r="D16" s="2" t="s">
        <v>38</v>
      </c>
      <c r="E16" s="10" t="s">
        <v>57</v>
      </c>
      <c r="F16" s="10">
        <v>1</v>
      </c>
      <c r="G16" s="1">
        <f t="shared" si="0"/>
        <v>3.75</v>
      </c>
      <c r="H16" s="1">
        <f t="shared" si="0"/>
        <v>3.75</v>
      </c>
      <c r="I16" s="1"/>
    </row>
    <row r="17" spans="1:9" ht="29.45" customHeight="1" x14ac:dyDescent="0.3">
      <c r="A17" s="16"/>
      <c r="B17" s="16"/>
      <c r="C17" s="22"/>
      <c r="D17" s="2" t="s">
        <v>39</v>
      </c>
      <c r="E17" s="11" t="s">
        <v>58</v>
      </c>
      <c r="F17" s="12" t="s">
        <v>53</v>
      </c>
      <c r="G17" s="1">
        <f t="shared" si="0"/>
        <v>3.75</v>
      </c>
      <c r="H17" s="1">
        <f t="shared" si="0"/>
        <v>3.75</v>
      </c>
      <c r="I17" s="1"/>
    </row>
    <row r="18" spans="1:9" ht="29.45" customHeight="1" x14ac:dyDescent="0.3">
      <c r="A18" s="16"/>
      <c r="B18" s="16"/>
      <c r="C18" s="23"/>
      <c r="D18" s="2" t="s">
        <v>40</v>
      </c>
      <c r="E18" s="10" t="s">
        <v>57</v>
      </c>
      <c r="F18" s="10">
        <v>1</v>
      </c>
      <c r="G18" s="1">
        <f t="shared" si="0"/>
        <v>3.75</v>
      </c>
      <c r="H18" s="1">
        <f t="shared" si="0"/>
        <v>3.75</v>
      </c>
      <c r="I18" s="1"/>
    </row>
    <row r="19" spans="1:9" ht="29.45" customHeight="1" x14ac:dyDescent="0.3">
      <c r="A19" s="16"/>
      <c r="B19" s="16"/>
      <c r="C19" s="1" t="s">
        <v>29</v>
      </c>
      <c r="D19" s="5" t="s">
        <v>41</v>
      </c>
      <c r="E19" s="5" t="s">
        <v>42</v>
      </c>
      <c r="F19" s="1" t="s">
        <v>42</v>
      </c>
      <c r="G19" s="1">
        <v>13</v>
      </c>
      <c r="H19" s="1">
        <v>13</v>
      </c>
      <c r="I19" s="1"/>
    </row>
    <row r="20" spans="1:9" ht="29.45" customHeight="1" x14ac:dyDescent="0.3">
      <c r="A20" s="16"/>
      <c r="B20" s="16"/>
      <c r="C20" s="1" t="s">
        <v>30</v>
      </c>
      <c r="D20" s="5" t="s">
        <v>43</v>
      </c>
      <c r="E20" s="5" t="s">
        <v>44</v>
      </c>
      <c r="F20" s="1" t="s">
        <v>44</v>
      </c>
      <c r="G20" s="5">
        <v>12</v>
      </c>
      <c r="H20" s="5">
        <v>12</v>
      </c>
      <c r="I20" s="1"/>
    </row>
    <row r="21" spans="1:9" ht="29.45" customHeight="1" x14ac:dyDescent="0.3">
      <c r="A21" s="16"/>
      <c r="B21" s="16"/>
      <c r="C21" s="5" t="s">
        <v>31</v>
      </c>
      <c r="D21" s="5" t="s">
        <v>45</v>
      </c>
      <c r="E21" s="5" t="s">
        <v>55</v>
      </c>
      <c r="F21" s="5" t="s">
        <v>51</v>
      </c>
      <c r="G21" s="5">
        <v>10</v>
      </c>
      <c r="H21" s="5">
        <v>10</v>
      </c>
      <c r="I21" s="1"/>
    </row>
    <row r="22" spans="1:9" ht="91.9" x14ac:dyDescent="0.3">
      <c r="A22" s="16"/>
      <c r="B22" s="5" t="s">
        <v>50</v>
      </c>
      <c r="C22" s="1" t="s">
        <v>52</v>
      </c>
      <c r="D22" s="5" t="s">
        <v>46</v>
      </c>
      <c r="E22" s="5" t="s">
        <v>47</v>
      </c>
      <c r="F22" s="5" t="s">
        <v>47</v>
      </c>
      <c r="G22" s="5">
        <v>40</v>
      </c>
      <c r="H22" s="5">
        <f>G22*0.9</f>
        <v>36</v>
      </c>
      <c r="I22" s="5" t="s">
        <v>54</v>
      </c>
    </row>
    <row r="23" spans="1:9" x14ac:dyDescent="0.3">
      <c r="A23" s="20" t="s">
        <v>32</v>
      </c>
      <c r="B23" s="20"/>
      <c r="C23" s="20"/>
      <c r="D23" s="20"/>
      <c r="E23" s="20"/>
      <c r="F23" s="20"/>
      <c r="G23" s="7">
        <v>100</v>
      </c>
      <c r="H23" s="13">
        <f>I8+SUM(H15:H22)</f>
        <v>94</v>
      </c>
      <c r="I23" s="6"/>
    </row>
  </sheetData>
  <mergeCells count="22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3:F23"/>
    <mergeCell ref="A12:A13"/>
    <mergeCell ref="A14:A22"/>
    <mergeCell ref="B15:B21"/>
    <mergeCell ref="C15:C18"/>
  </mergeCells>
  <phoneticPr fontId="7" type="noConversion"/>
  <pageMargins left="0.7" right="0.7" top="0.75" bottom="0.75" header="0.3" footer="0.3"/>
  <pageSetup paperSize="9" scale="8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2025-08-27T01:48:20Z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A2094BAEFF6040ACACC440A7ACB8C0C6_12</vt:lpwstr>
  </property>
</Properties>
</file>