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4D365157-0D67-4E1C-94F3-5D91D17F1C5A}"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45" l="1"/>
  <c r="H19" i="45"/>
  <c r="G19" i="45"/>
  <c r="H18" i="45"/>
  <c r="G18" i="45"/>
  <c r="H17" i="45"/>
  <c r="G17" i="45"/>
  <c r="I8" i="45"/>
  <c r="H23" i="45" s="1"/>
  <c r="H8" i="45"/>
</calcChain>
</file>

<file path=xl/sharedStrings.xml><?xml version="1.0" encoding="utf-8"?>
<sst xmlns="http://schemas.openxmlformats.org/spreadsheetml/2006/main" count="69" uniqueCount="61">
  <si>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</si>
  <si>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</si>
  <si>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</si>
  <si>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</si>
  <si>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</si>
  <si>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</si>
  <si>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</si>
  <si>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</si>
  <si>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</si>
  <si>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</si>
  <si>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</si>
  <si>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</si>
  <si>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</si>
  <si>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</si>
  <si>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</si>
  <si>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</si>
  <si>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</si>
  <si>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</si>
  <si>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</si>
  <si>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</si>
  <si>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</si>
  <si>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</si>
  <si>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</si>
  <si>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</si>
  <si>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</si>
  <si>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</si>
  <si>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</si>
  <si>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</si>
  <si>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</si>
  <si>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</si>
  <si>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</si>
  <si>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</si>
  <si>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</si>
  <si>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</si>
  <si>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</si>
  <si>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协助我委完成公路工程建设项目招投标活动日常监督管理工作，包括对预审文件、招标文件和招标投标情况书面报告等过程资料提出备案意见，对招投标活动的投诉事宜提出建议等；结合其他省市优秀招投标经验，协助各类涉及招标投标的法律法规及管理办法的意见收集工作；协助完成营商环境提升中与招投标有关的事宜。</t>
  </si>
  <si>
    <t>高级工程师</t>
  </si>
  <si>
    <t>中级工程师</t>
  </si>
  <si>
    <t>完成营商环境提升中与招投标有关的事宜</t>
  </si>
  <si>
    <t>符合世行营商环境、国家营商环境评价有关要求</t>
  </si>
  <si>
    <t>招投标活动日常监督管理</t>
  </si>
  <si>
    <t>符合《公路工程建设项目招标投标管理办法》及《北京市公路工程建设项目招标投标管理细则》</t>
  </si>
  <si>
    <t>受理公路工程建设项目有关招投标活动的投诉</t>
  </si>
  <si>
    <t>项目实施进度</t>
  </si>
  <si>
    <t>项目支出数</t>
  </si>
  <si>
    <t>改善公路建设招标工作</t>
  </si>
  <si>
    <t>北京市交通委员会(本级)-公路建设处</t>
  </si>
  <si>
    <t>符合</t>
  </si>
  <si>
    <t xml:space="preserve"> =100%</t>
  </si>
  <si>
    <t>≤10万元</t>
  </si>
  <si>
    <t>5.575万元</t>
  </si>
  <si>
    <t>效益指标
（40分）</t>
  </si>
  <si>
    <t>社会效益指标
（40分）</t>
  </si>
  <si>
    <t>11000022T000000428963-公路建设招标投标管理咨询服务</t>
  </si>
  <si>
    <t>完成对我市各公路建设项目招标投标情况书面报告等资料的备案管理，依法受理公路工程建设项目有关招投标活动的投诉并作出处理</t>
  </si>
  <si>
    <t>提供了《普通公路建设工程招投标管理有关事宜》《关于远程异地评标及评标专家库互联共享技术标准》《评标专家不良记录清单》咨询意见，以及部分项目招标实施过程中是否合法、合规、合理，如招标项目界面划分、清标评审合理性、已经发布的招标项目是否具备终止招标条件等咨询意见。进行了公路工程招标投标管理要点的授课。协助我委对上级单位的文件进行了严谨的审核，提出了合理的修改意见和建议，确保了文件的准确性和完整性。</t>
  </si>
  <si>
    <t>进行了公路工程招标投标管理要点的授课。协助我委对上级单位的文件进行了严谨的审核，提出了合理的修改意见和建议，确保了文件的准确性和完整性</t>
  </si>
  <si>
    <t>≥3人</t>
  </si>
  <si>
    <t>2024年1月-2024年12月，按时完成率100%</t>
  </si>
  <si>
    <t>按时完成率100%</t>
  </si>
  <si>
    <t>取得一定效果，但效益仍可不断提升。改进措施：进一步提高项目完成质量，加强项目实施效果，不断提升效益</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</si>
</sst>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2" x14ac:knownFonts="1">
    <font>
      <sz val="11"/>
      <color theme="1"/>
      <name val="宋体"/>
      <family val="2"/>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0.5"/>
      <name val="宋体"/>
      <family val="3"/>
      <charset val="134"/>
    </font>
    <font>
      <sz val="11"/>
      <color theme="1"/>
      <name val="宋体"/>
      <family val="2"/>
      <charset val="134"/>
      <scheme val="minor"/>
    </font>
    <font>
      <sz val="9"/>
      <name val="宋体"/>
      <family val="2"/>
      <charset val="134"/>
      <scheme val="minor"/>
    </font>
    <font>
      <sz val="14"/>
      <color theme="1"/>
      <name val="宋体"/>
      <family val="3"/>
      <charset val="134"/>
    </font>
    <font>
      <sz val="10.5"/>
      <color indexed="8"/>
      <name val="宋体"/>
      <family val="3"/>
      <charset val="134"/>
    </font>
    <font>
      <sz val="10.5"/>
      <color theme="1"/>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176" fontId="5" fillId="0" borderId="0" applyFont="0" applyFill="0" applyBorder="0" applyProtection="0"/>
    <xf numFmtId="0" fontId="7" fillId="0" borderId="0"/>
    <xf numFmtId="0" fontId="5" fillId="0" borderId="0"/>
    <xf numFmtId="0" fontId="7" fillId="0" borderId="0"/>
    <xf numFmtId="0" fontId="7" fillId="0" borderId="0">
      <alignment vertical="center"/>
    </xf>
    <xf numFmtId="0" fontId="3" fillId="0" borderId="0"/>
    <xf numFmtId="0" fontId="7" fillId="0" borderId="0"/>
    <xf numFmtId="0" fontId="5" fillId="0" borderId="0">
      <alignment vertical="center"/>
    </xf>
    <xf numFmtId="0" fontId="4" fillId="0" borderId="0"/>
    <xf numFmtId="0" fontId="3" fillId="0" borderId="0"/>
    <xf numFmtId="0" fontId="1" fillId="0" borderId="0"/>
    <xf numFmtId="0" fontId="3" fillId="0" borderId="0"/>
    <xf numFmtId="0" fontId="7" fillId="0" borderId="0">
      <alignment vertical="center"/>
    </xf>
    <xf numFmtId="0" fontId="3" fillId="0" borderId="0"/>
  </cellStyleXfs>
  <cellXfs count="25">
    <xf numFmtId="0" fontId="0" fillId="0" borderId="0" xfId="0">
      <alignment vertical="center"/>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0" fontId="6" fillId="0" borderId="4"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0" fontId="6" fillId="0" borderId="2" xfId="14" applyFont="1" applyBorder="1" applyAlignment="1">
      <alignment horizontal="center" vertical="center" wrapText="1"/>
    </xf>
    <xf numFmtId="9" fontId="6" fillId="0" borderId="2" xfId="14"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center" vertical="center"/>
    </xf>
    <xf numFmtId="0" fontId="2"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wrapText="1"/>
    </xf>
  </cellXfs>
  <cellStyles count="15">
    <cellStyle name="常规" xfId="0" builtinId="0"/>
    <cellStyle name="常规 2" xfId="14" xr:uid="{00000000-0005-0000-0000-000001000000}"/>
    <cellStyle name="常规 2 2" xfId="10" xr:uid="{00000000-0005-0000-0000-000002000000}"/>
    <cellStyle name="常规 2 2 2" xfId="6" xr:uid="{00000000-0005-0000-0000-000003000000}"/>
    <cellStyle name="常规 2 3" xfId="12" xr:uid="{00000000-0005-0000-0000-000004000000}"/>
    <cellStyle name="常规 2 4" xfId="5" xr:uid="{00000000-0005-0000-0000-000005000000}"/>
    <cellStyle name="常规 3" xfId="13" xr:uid="{00000000-0005-0000-0000-000006000000}"/>
    <cellStyle name="常规 4" xfId="7" xr:uid="{00000000-0005-0000-0000-000007000000}"/>
    <cellStyle name="常规 4 2" xfId="4" xr:uid="{00000000-0005-0000-0000-000008000000}"/>
    <cellStyle name="常规 4 3" xfId="3" xr:uid="{00000000-0005-0000-0000-000009000000}"/>
    <cellStyle name="常规 4 4" xfId="2" xr:uid="{00000000-0005-0000-0000-00000A000000}"/>
    <cellStyle name="常规 5" xfId="8" xr:uid="{00000000-0005-0000-0000-00000B000000}"/>
    <cellStyle name="常规 6" xfId="9" xr:uid="{00000000-0005-0000-0000-00000C000000}"/>
    <cellStyle name="常规 7" xfId="11" xr:uid="{00000000-0005-0000-0000-00000D000000}"/>
    <cellStyle name="千位分隔 2" xfId="1"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workbookViewId="0">
      <selection activeCell="H27" sqref="H27"/>
    </sheetView>
  </sheetViews>
  <sheetFormatPr defaultColWidth="9" defaultRowHeight="13.15" x14ac:dyDescent="0.3"/>
  <cols>
    <col min="1" max="1" width="4.1328125" style="13" customWidth="1"/>
    <col min="2" max="2" width="12.3984375" style="13" customWidth="1"/>
    <col min="3" max="3" width="18.3984375" style="13" bestFit="1" customWidth="1"/>
    <col min="4" max="5" width="22.59765625" style="13" customWidth="1"/>
    <col min="6" max="6" width="24.59765625" style="13" customWidth="1"/>
    <col min="7" max="7" width="12.59765625" style="14" customWidth="1"/>
    <col min="8" max="8" width="12.59765625" style="13" customWidth="1"/>
    <col min="9" max="9" width="20.3984375" style="13" bestFit="1" customWidth="1"/>
    <col min="10" max="16384" width="9" style="13"/>
  </cols>
  <sheetData>
    <row r="1" spans="1:9" x14ac:dyDescent="0.3">
      <c r="A1" s="20"/>
      <c r="B1" s="20"/>
      <c r="C1" s="20"/>
      <c r="D1" s="20"/>
      <c r="E1" s="20"/>
      <c r="F1" s="20"/>
      <c r="G1" s="20"/>
    </row>
    <row r="2" spans="1:9" ht="25.05" customHeight="1" x14ac:dyDescent="0.3">
      <c r="A2" s="21" t="s">
        <v>33</v>
      </c>
      <c r="B2" s="22"/>
      <c r="C2" s="22"/>
      <c r="D2" s="22"/>
      <c r="E2" s="22"/>
      <c r="F2" s="22"/>
      <c r="G2" s="22"/>
      <c r="H2" s="22"/>
      <c r="I2" s="22"/>
    </row>
    <row r="3" spans="1:9" ht="18" customHeight="1" x14ac:dyDescent="0.3">
      <c r="A3" s="23" t="s">
        <v>0</v>
      </c>
      <c r="B3" s="24"/>
      <c r="C3" s="24"/>
      <c r="D3" s="24"/>
      <c r="E3" s="24"/>
      <c r="F3" s="24"/>
      <c r="G3" s="24"/>
      <c r="H3" s="24"/>
      <c r="I3" s="24"/>
    </row>
    <row r="4" spans="1:9" x14ac:dyDescent="0.3">
      <c r="A4" s="11"/>
      <c r="B4" s="11"/>
      <c r="C4" s="11"/>
      <c r="D4" s="11"/>
      <c r="E4" s="11"/>
      <c r="F4" s="11"/>
      <c r="G4" s="12"/>
    </row>
    <row r="5" spans="1:9" x14ac:dyDescent="0.3">
      <c r="A5" s="15" t="s">
        <v>1</v>
      </c>
      <c r="B5" s="15"/>
      <c r="C5" s="16" t="s">
        <v>53</v>
      </c>
      <c r="D5" s="17"/>
      <c r="E5" s="17"/>
      <c r="F5" s="17"/>
      <c r="G5" s="17"/>
      <c r="H5" s="17"/>
      <c r="I5" s="18"/>
    </row>
    <row r="6" spans="1:9" x14ac:dyDescent="0.3">
      <c r="A6" s="15" t="s">
        <v>2</v>
      </c>
      <c r="B6" s="15"/>
      <c r="C6" s="15" t="s">
        <v>3</v>
      </c>
      <c r="D6" s="15"/>
      <c r="E6" s="15"/>
      <c r="F6" s="3" t="s">
        <v>4</v>
      </c>
      <c r="G6" s="15" t="s">
        <v>46</v>
      </c>
      <c r="H6" s="15"/>
      <c r="I6" s="15"/>
    </row>
    <row r="7" spans="1:9" x14ac:dyDescent="0.3">
      <c r="A7" s="15" t="s">
        <v>5</v>
      </c>
      <c r="B7" s="15"/>
      <c r="C7" s="3"/>
      <c r="D7" s="2" t="s">
        <v>6</v>
      </c>
      <c r="E7" s="3" t="s">
        <v>7</v>
      </c>
      <c r="F7" s="3" t="s">
        <v>8</v>
      </c>
      <c r="G7" s="3" t="s">
        <v>9</v>
      </c>
      <c r="H7" s="3" t="s">
        <v>10</v>
      </c>
      <c r="I7" s="2" t="s">
        <v>11</v>
      </c>
    </row>
    <row r="8" spans="1:9" x14ac:dyDescent="0.3">
      <c r="A8" s="15" t="s">
        <v>12</v>
      </c>
      <c r="B8" s="15"/>
      <c r="C8" s="3" t="s">
        <v>13</v>
      </c>
      <c r="D8" s="2">
        <v>10</v>
      </c>
      <c r="E8" s="2">
        <v>10</v>
      </c>
      <c r="F8" s="2">
        <v>5.5750000000000002</v>
      </c>
      <c r="G8" s="3">
        <v>10</v>
      </c>
      <c r="H8" s="4">
        <f>F8/E8</f>
        <v>0.5575</v>
      </c>
      <c r="I8" s="5">
        <f>H8*10</f>
        <v>5.5750000000000002</v>
      </c>
    </row>
    <row r="9" spans="1:9" x14ac:dyDescent="0.3">
      <c r="A9" s="15"/>
      <c r="B9" s="15"/>
      <c r="C9" s="3" t="s">
        <v>14</v>
      </c>
      <c r="D9" s="2">
        <v>10</v>
      </c>
      <c r="E9" s="2">
        <v>10</v>
      </c>
      <c r="F9" s="2">
        <v>5.5750000000000002</v>
      </c>
      <c r="G9" s="3" t="s">
        <v>15</v>
      </c>
      <c r="H9" s="3" t="s">
        <v>15</v>
      </c>
      <c r="I9" s="2" t="s">
        <v>15</v>
      </c>
    </row>
    <row r="10" spans="1:9" x14ac:dyDescent="0.3">
      <c r="A10" s="15"/>
      <c r="B10" s="15"/>
      <c r="C10" s="3" t="s">
        <v>16</v>
      </c>
      <c r="D10" s="2"/>
      <c r="E10" s="2"/>
      <c r="F10" s="2"/>
      <c r="G10" s="3"/>
      <c r="H10" s="3"/>
      <c r="I10" s="2"/>
    </row>
    <row r="11" spans="1:9" x14ac:dyDescent="0.3">
      <c r="A11" s="15"/>
      <c r="B11" s="15"/>
      <c r="C11" s="3" t="s">
        <v>34</v>
      </c>
      <c r="D11" s="2"/>
      <c r="E11" s="2"/>
      <c r="F11" s="2"/>
      <c r="G11" s="3"/>
      <c r="H11" s="3"/>
      <c r="I11" s="2"/>
    </row>
    <row r="12" spans="1:9" x14ac:dyDescent="0.3">
      <c r="A12" s="15" t="s">
        <v>17</v>
      </c>
      <c r="B12" s="15" t="s">
        <v>18</v>
      </c>
      <c r="C12" s="15"/>
      <c r="D12" s="15"/>
      <c r="E12" s="15"/>
      <c r="F12" s="15" t="s">
        <v>19</v>
      </c>
      <c r="G12" s="15"/>
      <c r="H12" s="15"/>
      <c r="I12" s="15"/>
    </row>
    <row r="13" spans="1:9" ht="117.95" customHeight="1" x14ac:dyDescent="0.3">
      <c r="A13" s="15"/>
      <c r="B13" s="16" t="s">
        <v>35</v>
      </c>
      <c r="C13" s="17"/>
      <c r="D13" s="17"/>
      <c r="E13" s="18"/>
      <c r="F13" s="16" t="s">
        <v>55</v>
      </c>
      <c r="G13" s="17"/>
      <c r="H13" s="17"/>
      <c r="I13" s="18"/>
    </row>
    <row r="14" spans="1:9" ht="26.25" x14ac:dyDescent="0.3">
      <c r="A14" s="15" t="s">
        <v>20</v>
      </c>
      <c r="B14" s="2" t="s">
        <v>21</v>
      </c>
      <c r="C14" s="2" t="s">
        <v>22</v>
      </c>
      <c r="D14" s="3" t="s">
        <v>23</v>
      </c>
      <c r="E14" s="2" t="s">
        <v>24</v>
      </c>
      <c r="F14" s="2" t="s">
        <v>25</v>
      </c>
      <c r="G14" s="3" t="s">
        <v>9</v>
      </c>
      <c r="H14" s="3" t="s">
        <v>11</v>
      </c>
      <c r="I14" s="2" t="s">
        <v>26</v>
      </c>
    </row>
    <row r="15" spans="1:9" ht="27.4" customHeight="1" x14ac:dyDescent="0.3">
      <c r="A15" s="15"/>
      <c r="B15" s="15" t="s">
        <v>27</v>
      </c>
      <c r="C15" s="15" t="s">
        <v>28</v>
      </c>
      <c r="D15" s="6" t="s">
        <v>36</v>
      </c>
      <c r="E15" s="6" t="s">
        <v>57</v>
      </c>
      <c r="F15" s="6" t="s">
        <v>57</v>
      </c>
      <c r="G15" s="2">
        <v>7.5</v>
      </c>
      <c r="H15" s="2">
        <v>7.5</v>
      </c>
      <c r="I15" s="2"/>
    </row>
    <row r="16" spans="1:9" ht="27.4" customHeight="1" x14ac:dyDescent="0.3">
      <c r="A16" s="15"/>
      <c r="B16" s="15"/>
      <c r="C16" s="15"/>
      <c r="D16" s="6" t="s">
        <v>37</v>
      </c>
      <c r="E16" s="6" t="s">
        <v>57</v>
      </c>
      <c r="F16" s="6" t="s">
        <v>57</v>
      </c>
      <c r="G16" s="2">
        <v>7.5</v>
      </c>
      <c r="H16" s="2">
        <v>7.5</v>
      </c>
      <c r="I16" s="2"/>
    </row>
    <row r="17" spans="1:9" ht="52.35" customHeight="1" x14ac:dyDescent="0.3">
      <c r="A17" s="15"/>
      <c r="B17" s="15"/>
      <c r="C17" s="15" t="s">
        <v>29</v>
      </c>
      <c r="D17" s="6" t="s">
        <v>38</v>
      </c>
      <c r="E17" s="6" t="s">
        <v>39</v>
      </c>
      <c r="F17" s="2" t="s">
        <v>47</v>
      </c>
      <c r="G17" s="2">
        <f>ROUND(13/3,2)</f>
        <v>4.33</v>
      </c>
      <c r="H17" s="2">
        <f>ROUND(13/3,2)</f>
        <v>4.33</v>
      </c>
      <c r="I17" s="2"/>
    </row>
    <row r="18" spans="1:9" ht="55.9" customHeight="1" x14ac:dyDescent="0.3">
      <c r="A18" s="15"/>
      <c r="B18" s="15"/>
      <c r="C18" s="15"/>
      <c r="D18" s="6" t="s">
        <v>40</v>
      </c>
      <c r="E18" s="6" t="s">
        <v>41</v>
      </c>
      <c r="F18" s="2" t="s">
        <v>47</v>
      </c>
      <c r="G18" s="2">
        <f>ROUND(13/3,2)</f>
        <v>4.33</v>
      </c>
      <c r="H18" s="2">
        <f>ROUND(13/3,2)</f>
        <v>4.33</v>
      </c>
      <c r="I18" s="2"/>
    </row>
    <row r="19" spans="1:9" ht="31.9" customHeight="1" x14ac:dyDescent="0.3">
      <c r="A19" s="15"/>
      <c r="B19" s="15"/>
      <c r="C19" s="15"/>
      <c r="D19" s="6" t="s">
        <v>42</v>
      </c>
      <c r="E19" s="7" t="s">
        <v>48</v>
      </c>
      <c r="F19" s="7">
        <v>1</v>
      </c>
      <c r="G19" s="2">
        <f>ROUND(13/3,2)+0.01</f>
        <v>4.34</v>
      </c>
      <c r="H19" s="2">
        <f>ROUND(13/3,2)+0.01</f>
        <v>4.34</v>
      </c>
      <c r="I19" s="2"/>
    </row>
    <row r="20" spans="1:9" ht="33.4" customHeight="1" x14ac:dyDescent="0.3">
      <c r="A20" s="15"/>
      <c r="B20" s="15"/>
      <c r="C20" s="2" t="s">
        <v>30</v>
      </c>
      <c r="D20" s="6" t="s">
        <v>43</v>
      </c>
      <c r="E20" s="6" t="s">
        <v>58</v>
      </c>
      <c r="F20" s="7" t="s">
        <v>59</v>
      </c>
      <c r="G20" s="1">
        <v>12</v>
      </c>
      <c r="H20" s="1">
        <v>12</v>
      </c>
      <c r="I20" s="1"/>
    </row>
    <row r="21" spans="1:9" ht="33.4" customHeight="1" x14ac:dyDescent="0.3">
      <c r="A21" s="15"/>
      <c r="B21" s="15"/>
      <c r="C21" s="1" t="s">
        <v>31</v>
      </c>
      <c r="D21" s="6" t="s">
        <v>44</v>
      </c>
      <c r="E21" s="6" t="s">
        <v>49</v>
      </c>
      <c r="F21" s="2" t="s">
        <v>50</v>
      </c>
      <c r="G21" s="1">
        <v>10</v>
      </c>
      <c r="H21" s="1">
        <v>10</v>
      </c>
      <c r="I21" s="1"/>
    </row>
    <row r="22" spans="1:9" ht="87.95" customHeight="1" x14ac:dyDescent="0.3">
      <c r="A22" s="15"/>
      <c r="B22" s="1" t="s">
        <v>51</v>
      </c>
      <c r="C22" s="2" t="s">
        <v>52</v>
      </c>
      <c r="D22" s="6" t="s">
        <v>45</v>
      </c>
      <c r="E22" s="6" t="s">
        <v>54</v>
      </c>
      <c r="F22" s="6" t="s">
        <v>56</v>
      </c>
      <c r="G22" s="1">
        <v>40</v>
      </c>
      <c r="H22" s="1">
        <f>G22*0.9</f>
        <v>36</v>
      </c>
      <c r="I22" s="1" t="s">
        <v>60</v>
      </c>
    </row>
    <row r="23" spans="1:9" x14ac:dyDescent="0.3">
      <c r="A23" s="19" t="s">
        <v>32</v>
      </c>
      <c r="B23" s="19"/>
      <c r="C23" s="19"/>
      <c r="D23" s="19"/>
      <c r="E23" s="19"/>
      <c r="F23" s="19"/>
      <c r="G23" s="9">
        <v>100</v>
      </c>
      <c r="H23" s="10">
        <f>I8+SUM(H15:H22)</f>
        <v>91.575000000000003</v>
      </c>
      <c r="I23" s="8"/>
    </row>
  </sheetData>
  <mergeCells count="23">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3:F23"/>
    <mergeCell ref="A12:A13"/>
    <mergeCell ref="A14:A22"/>
    <mergeCell ref="B15:B21"/>
    <mergeCell ref="C15:C16"/>
    <mergeCell ref="C17:C19"/>
  </mergeCells>
  <phoneticPr fontId="8"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2025-04-24T09:20:52Z</cp:lastPrinted>
  <dcterms:created xsi:type="dcterms:W3CDTF">2018-03-28T14:56:00Z</dcterms:created>
  <dcterms:modified xsi:type="dcterms:W3CDTF">2025-08-27T01:48:24Z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