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1B754A5-0617-477A-8F60-A19EE755ED3E}"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45" l="1"/>
  <c r="E16" i="45"/>
  <c r="H8" i="45"/>
  <c r="I8" i="45" s="1"/>
  <c r="H22" i="45" s="1"/>
</calcChain>
</file>

<file path=xl/sharedStrings.xml><?xml version="1.0" encoding="utf-8"?>
<sst xmlns="http://schemas.openxmlformats.org/spreadsheetml/2006/main" count="72" uniqueCount="61">
  <si>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</si>
  <si>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</si>
  <si>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</si>
  <si>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</si>
  <si>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</si>
  <si>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</si>
  <si>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</si>
  <si>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</si>
  <si>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</si>
  <si>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</si>
  <si>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</si>
  <si>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</si>
  <si>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</si>
  <si>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</si>
  <si>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</si>
  <si>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</si>
  <si>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</si>
  <si>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</si>
  <si>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</si>
  <si>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</si>
  <si>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</si>
  <si>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</si>
  <si>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</si>
  <si>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</si>
  <si>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</si>
  <si>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</si>
  <si>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</si>
  <si>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</si>
  <si>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</si>
  <si>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</si>
  <si>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</si>
  <si>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</si>
  <si>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</si>
  <si>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</si>
  <si>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11000024T000002785941-城市重点交通走廊供需匹配评估和对策建议研究服务</t>
  </si>
  <si>
    <t>北京市交通委员会(本级)-综合规划处</t>
  </si>
  <si>
    <t xml:space="preserve">      其他资金</t>
  </si>
  <si>
    <t>通过对重点交通走廊识别和交通特征分析，开展供需匹配评估、需求预测等工作，深挖走廊运行存在问题和对出行时间等方面的影响，制定有针对性的对策建议，缩短居住组团和就业岗位集中区的通勤时间，提高市民出行便捷性和便利性。</t>
  </si>
  <si>
    <t>通过数据分析，识别了重点交通走廊和交通特征，完成了供需评估等工作，明确了走廊中各交通方式运行存在问题，制定针对通勤旅客出行高效性提升的对策建议。</t>
  </si>
  <si>
    <t>形成成果形式及数量</t>
  </si>
  <si>
    <t>1篇</t>
  </si>
  <si>
    <t>研究成果评审合格率</t>
  </si>
  <si>
    <t>项目实施进度</t>
  </si>
  <si>
    <t>2024年5月底前完成项目开题，2024年8月前完成中期评审，2024年11月完成结题评审，形成最终成果。</t>
  </si>
  <si>
    <t>完成结题专家评审，形成结题成果</t>
  </si>
  <si>
    <t>2024年5月，市领导对《北京市交通委员会关于本市轨道交通与通勤走廊匹配相关分析情况的报告》作出批示，要求基于“两网融合”等已经形成的综合治理原则，提出交通系统当下措施。鉴于市领导对交通走廊有明确的发展方向指示要求，故本项目有明确思路，故未组织开题与中期专家评审，故按照市领导思路继续研究。</t>
  </si>
  <si>
    <t>经济成本指标</t>
  </si>
  <si>
    <t>≤49万元</t>
  </si>
  <si>
    <t>33万元</t>
  </si>
  <si>
    <t>效益指标（40分）</t>
  </si>
  <si>
    <t>经济、社会、生态、可持续影响效益指标（40分）</t>
  </si>
  <si>
    <t>改善市民通勤质量</t>
  </si>
  <si>
    <t>通过对重点交通走廊的供需匹配研究，提出有针对性的对策建议，努力缩短交通走廊通勤时间，提高市民通勤质量。</t>
  </si>
  <si>
    <t>项目研究聚焦城市交通走廊效率优化，从完善轨道线网、促进既有线路优化提升、提高轨道公交两网融合水平、挖潜道路资源等方面提出对策建议，措施落地后可有助于提高交通运行效率，改善通勤质量。</t>
  </si>
  <si>
    <t>部分相关规划任务完成情况评估属于定性评价范畴，评价精准度有待提高，下一步将持续关注任务完成进展，同时部分领域可利用定量方法精确对社会、环境、可持续效益评价。</t>
  </si>
  <si>
    <t>提高交通出行快捷性</t>
  </si>
  <si>
    <t>通过项目研究可为下一步优化重点交通走廊交通供给，提高交通出行快捷性和便利性等提供基础。</t>
  </si>
  <si>
    <t>项目研究提出的主要措施中涉及轨道快线建设、轨道既有线运营优化、公交线路补短板等措施，落地后对于出行快捷性将有一定效果。</t>
  </si>
  <si>
    <t>提高绿色出行比例</t>
  </si>
  <si>
    <t>以提高重点交通走廊绿色出行比例为主要目标之一，推动全市绿色交通发展，对生态环境起到积极作用。</t>
  </si>
  <si>
    <t>项目研究提出的多项措施均以提升公共交通吸引力和竞争力为目标，措施落地后可有助于公共交通出行比例提升，对全市绿色交通发展起到积极作用。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</si>
</sst>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_ "/>
  </numFmts>
  <fonts count="14" x14ac:knownFonts="1">
    <font>
      <sz val="11"/>
      <color theme="1"/>
      <name val="宋体"/>
      <charset val="134"/>
      <scheme val="minor"/>
    </font>
    <font>
      <sz val="14"/>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10.5"/>
      <color indexed="8"/>
      <name val="宋体"/>
      <family val="3"/>
      <charset val="134"/>
    </font>
    <font>
      <sz val="10.5"/>
      <name val="宋体"/>
      <family val="3"/>
      <charset val="134"/>
    </font>
    <font>
      <sz val="10.5"/>
      <color theme="1"/>
      <name val="宋体"/>
      <family val="3"/>
      <charset val="134"/>
    </font>
    <font>
      <sz val="10.5"/>
      <color rgb="FFFF0000"/>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3" fillId="0" borderId="0"/>
    <xf numFmtId="176" fontId="5" fillId="0" borderId="0" applyFont="0" applyFill="0" applyBorder="0" applyProtection="0"/>
  </cellStyleXfs>
  <cellXfs count="32">
    <xf numFmtId="0" fontId="0" fillId="0" borderId="0" xfId="0">
      <alignment vertical="center"/>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center" vertical="center" wrapText="1"/>
    </xf>
    <xf numFmtId="0" fontId="9" fillId="0" borderId="2" xfId="0" applyFont="1" applyBorder="1" applyAlignment="1">
      <alignment horizontal="center" vertical="center" wrapText="1"/>
    </xf>
    <xf numFmtId="178" fontId="9" fillId="0" borderId="2" xfId="0" applyNumberFormat="1" applyFont="1" applyBorder="1" applyAlignment="1">
      <alignment horizontal="center" vertical="center" wrapText="1"/>
    </xf>
    <xf numFmtId="10" fontId="9" fillId="0" borderId="5"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1" applyFont="1" applyBorder="1" applyAlignment="1">
      <alignment horizontal="center" vertical="center" wrapText="1"/>
    </xf>
    <xf numFmtId="0" fontId="8" fillId="0" borderId="6"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9" fillId="0" borderId="5"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0" xfId="0" applyFont="1" applyAlignment="1">
      <alignment horizontal="center" vertical="center"/>
    </xf>
    <xf numFmtId="177" fontId="13" fillId="0" borderId="0" xfId="0" applyNumberFormat="1" applyFont="1" applyAlignment="1">
      <alignment horizontal="center" vertical="center" wrapText="1"/>
    </xf>
    <xf numFmtId="0" fontId="13" fillId="0" borderId="0" xfId="0" applyFont="1" applyAlignment="1">
      <alignment horizontal="center" vertical="center"/>
    </xf>
    <xf numFmtId="0" fontId="2"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
  <sheetViews>
    <sheetView tabSelected="1" topLeftCell="A11" workbookViewId="0">
      <selection activeCell="H20" sqref="H20:H22"/>
    </sheetView>
  </sheetViews>
  <sheetFormatPr defaultColWidth="9" defaultRowHeight="13.15" x14ac:dyDescent="0.3"/>
  <cols>
    <col min="1" max="1" width="4.1328125" style="17" customWidth="1"/>
    <col min="2" max="2" width="12.3984375" style="17" customWidth="1"/>
    <col min="3" max="3" width="18.59765625" style="17" customWidth="1"/>
    <col min="4" max="4" width="19" style="17" customWidth="1"/>
    <col min="5" max="5" width="21.73046875" style="17" customWidth="1"/>
    <col min="6" max="6" width="28.1328125" style="17" customWidth="1"/>
    <col min="7" max="7" width="8.73046875" style="18" customWidth="1"/>
    <col min="8" max="8" width="18.265625" style="17" customWidth="1"/>
    <col min="9" max="9" width="35.59765625" style="17" customWidth="1"/>
    <col min="10" max="16384" width="9" style="17"/>
  </cols>
  <sheetData>
    <row r="1" spans="1:9" x14ac:dyDescent="0.3">
      <c r="A1" s="19"/>
      <c r="B1" s="19"/>
      <c r="C1" s="19"/>
      <c r="D1" s="19"/>
      <c r="E1" s="19"/>
      <c r="F1" s="19"/>
      <c r="G1" s="19"/>
    </row>
    <row r="2" spans="1:9" ht="25.05" customHeight="1" x14ac:dyDescent="0.3">
      <c r="A2" s="20" t="s">
        <v>33</v>
      </c>
      <c r="B2" s="21"/>
      <c r="C2" s="21"/>
      <c r="D2" s="21"/>
      <c r="E2" s="21"/>
      <c r="F2" s="21"/>
      <c r="G2" s="21"/>
      <c r="H2" s="21"/>
      <c r="I2" s="21"/>
    </row>
    <row r="3" spans="1:9" ht="18" customHeight="1" x14ac:dyDescent="0.3">
      <c r="A3" s="22" t="s">
        <v>0</v>
      </c>
      <c r="B3" s="23"/>
      <c r="C3" s="23"/>
      <c r="D3" s="23"/>
      <c r="E3" s="23"/>
      <c r="F3" s="23"/>
      <c r="G3" s="23"/>
      <c r="H3" s="23"/>
      <c r="I3" s="23"/>
    </row>
    <row r="4" spans="1:9" x14ac:dyDescent="0.3">
      <c r="A4" s="15"/>
      <c r="B4" s="15"/>
      <c r="C4" s="15"/>
      <c r="D4" s="15"/>
      <c r="E4" s="15"/>
      <c r="F4" s="15"/>
      <c r="G4" s="16"/>
    </row>
    <row r="5" spans="1:9" x14ac:dyDescent="0.3">
      <c r="A5" s="24" t="s">
        <v>1</v>
      </c>
      <c r="B5" s="24"/>
      <c r="C5" s="25" t="s">
        <v>34</v>
      </c>
      <c r="D5" s="26"/>
      <c r="E5" s="26"/>
      <c r="F5" s="26"/>
      <c r="G5" s="26"/>
      <c r="H5" s="26"/>
      <c r="I5" s="27"/>
    </row>
    <row r="6" spans="1:9" x14ac:dyDescent="0.3">
      <c r="A6" s="24" t="s">
        <v>2</v>
      </c>
      <c r="B6" s="24"/>
      <c r="C6" s="24" t="s">
        <v>3</v>
      </c>
      <c r="D6" s="24"/>
      <c r="E6" s="24"/>
      <c r="F6" s="3" t="s">
        <v>4</v>
      </c>
      <c r="G6" s="24" t="s">
        <v>35</v>
      </c>
      <c r="H6" s="24"/>
      <c r="I6" s="24"/>
    </row>
    <row r="7" spans="1:9" x14ac:dyDescent="0.3">
      <c r="A7" s="24" t="s">
        <v>5</v>
      </c>
      <c r="B7" s="24"/>
      <c r="C7" s="3"/>
      <c r="D7" s="1" t="s">
        <v>6</v>
      </c>
      <c r="E7" s="3" t="s">
        <v>7</v>
      </c>
      <c r="F7" s="3" t="s">
        <v>8</v>
      </c>
      <c r="G7" s="3" t="s">
        <v>9</v>
      </c>
      <c r="H7" s="3" t="s">
        <v>10</v>
      </c>
      <c r="I7" s="1" t="s">
        <v>11</v>
      </c>
    </row>
    <row r="8" spans="1:9" x14ac:dyDescent="0.3">
      <c r="A8" s="24" t="s">
        <v>12</v>
      </c>
      <c r="B8" s="24"/>
      <c r="C8" s="3" t="s">
        <v>13</v>
      </c>
      <c r="D8" s="4">
        <v>49</v>
      </c>
      <c r="E8" s="4">
        <v>49</v>
      </c>
      <c r="F8" s="5">
        <v>33</v>
      </c>
      <c r="G8" s="2">
        <v>10</v>
      </c>
      <c r="H8" s="6">
        <f>F8/E8</f>
        <v>0.67346938775510201</v>
      </c>
      <c r="I8" s="7">
        <f>H8*10</f>
        <v>6.7346938775510203</v>
      </c>
    </row>
    <row r="9" spans="1:9" x14ac:dyDescent="0.3">
      <c r="A9" s="28"/>
      <c r="B9" s="28"/>
      <c r="C9" s="3" t="s">
        <v>14</v>
      </c>
      <c r="D9" s="4">
        <v>49</v>
      </c>
      <c r="E9" s="4">
        <v>49</v>
      </c>
      <c r="F9" s="5">
        <v>33</v>
      </c>
      <c r="G9" s="3" t="s">
        <v>15</v>
      </c>
      <c r="H9" s="3" t="s">
        <v>15</v>
      </c>
      <c r="I9" s="1" t="s">
        <v>15</v>
      </c>
    </row>
    <row r="10" spans="1:9" x14ac:dyDescent="0.3">
      <c r="A10" s="28"/>
      <c r="B10" s="28"/>
      <c r="C10" s="3" t="s">
        <v>16</v>
      </c>
      <c r="D10" s="8"/>
      <c r="E10" s="8"/>
      <c r="F10" s="8"/>
      <c r="G10" s="3" t="s">
        <v>15</v>
      </c>
      <c r="H10" s="3" t="s">
        <v>15</v>
      </c>
      <c r="I10" s="1" t="s">
        <v>15</v>
      </c>
    </row>
    <row r="11" spans="1:9" x14ac:dyDescent="0.3">
      <c r="A11" s="28"/>
      <c r="B11" s="28"/>
      <c r="C11" s="3" t="s">
        <v>36</v>
      </c>
      <c r="D11" s="8"/>
      <c r="E11" s="8"/>
      <c r="F11" s="8"/>
      <c r="G11" s="3" t="s">
        <v>15</v>
      </c>
      <c r="H11" s="3" t="s">
        <v>15</v>
      </c>
      <c r="I11" s="1" t="s">
        <v>15</v>
      </c>
    </row>
    <row r="12" spans="1:9" x14ac:dyDescent="0.3">
      <c r="A12" s="24" t="s">
        <v>17</v>
      </c>
      <c r="B12" s="24" t="s">
        <v>18</v>
      </c>
      <c r="C12" s="24"/>
      <c r="D12" s="24"/>
      <c r="E12" s="24"/>
      <c r="F12" s="24" t="s">
        <v>19</v>
      </c>
      <c r="G12" s="24"/>
      <c r="H12" s="24"/>
      <c r="I12" s="24"/>
    </row>
    <row r="13" spans="1:9" ht="68" customHeight="1" x14ac:dyDescent="0.3">
      <c r="A13" s="24"/>
      <c r="B13" s="25" t="s">
        <v>37</v>
      </c>
      <c r="C13" s="26"/>
      <c r="D13" s="26"/>
      <c r="E13" s="27"/>
      <c r="F13" s="25" t="s">
        <v>38</v>
      </c>
      <c r="G13" s="26"/>
      <c r="H13" s="26"/>
      <c r="I13" s="27"/>
    </row>
    <row r="14" spans="1:9" x14ac:dyDescent="0.3">
      <c r="A14" s="24" t="s">
        <v>20</v>
      </c>
      <c r="B14" s="1" t="s">
        <v>21</v>
      </c>
      <c r="C14" s="1" t="s">
        <v>22</v>
      </c>
      <c r="D14" s="3" t="s">
        <v>23</v>
      </c>
      <c r="E14" s="1" t="s">
        <v>24</v>
      </c>
      <c r="F14" s="1" t="s">
        <v>25</v>
      </c>
      <c r="G14" s="3" t="s">
        <v>9</v>
      </c>
      <c r="H14" s="3" t="s">
        <v>11</v>
      </c>
      <c r="I14" s="1" t="s">
        <v>26</v>
      </c>
    </row>
    <row r="15" spans="1:9" ht="26.25" x14ac:dyDescent="0.3">
      <c r="A15" s="24"/>
      <c r="B15" s="24" t="s">
        <v>27</v>
      </c>
      <c r="C15" s="1" t="s">
        <v>28</v>
      </c>
      <c r="D15" s="1" t="s">
        <v>39</v>
      </c>
      <c r="E15" s="9" t="s">
        <v>40</v>
      </c>
      <c r="F15" s="9" t="s">
        <v>40</v>
      </c>
      <c r="G15" s="10">
        <v>15</v>
      </c>
      <c r="H15" s="10">
        <v>15</v>
      </c>
      <c r="I15" s="8"/>
    </row>
    <row r="16" spans="1:9" ht="26.25" x14ac:dyDescent="0.3">
      <c r="A16" s="24"/>
      <c r="B16" s="24"/>
      <c r="C16" s="1" t="s">
        <v>29</v>
      </c>
      <c r="D16" s="1" t="s">
        <v>41</v>
      </c>
      <c r="E16" s="11">
        <f>100%</f>
        <v>1</v>
      </c>
      <c r="F16" s="11">
        <f>100%</f>
        <v>1</v>
      </c>
      <c r="G16" s="10">
        <v>13</v>
      </c>
      <c r="H16" s="4">
        <v>13</v>
      </c>
      <c r="I16" s="8"/>
    </row>
    <row r="17" spans="1:9" ht="105" x14ac:dyDescent="0.3">
      <c r="A17" s="24"/>
      <c r="B17" s="24"/>
      <c r="C17" s="1" t="s">
        <v>30</v>
      </c>
      <c r="D17" s="9" t="s">
        <v>42</v>
      </c>
      <c r="E17" s="9" t="s">
        <v>43</v>
      </c>
      <c r="F17" s="9" t="s">
        <v>44</v>
      </c>
      <c r="G17" s="1">
        <v>12</v>
      </c>
      <c r="H17" s="10">
        <v>10</v>
      </c>
      <c r="I17" s="4" t="s">
        <v>45</v>
      </c>
    </row>
    <row r="18" spans="1:9" ht="26.25" x14ac:dyDescent="0.3">
      <c r="A18" s="24"/>
      <c r="B18" s="24"/>
      <c r="C18" s="12" t="s">
        <v>31</v>
      </c>
      <c r="D18" s="9" t="s">
        <v>46</v>
      </c>
      <c r="E18" s="1" t="s">
        <v>47</v>
      </c>
      <c r="F18" s="1" t="s">
        <v>48</v>
      </c>
      <c r="G18" s="1">
        <v>10</v>
      </c>
      <c r="H18" s="1">
        <v>10</v>
      </c>
      <c r="I18" s="8"/>
    </row>
    <row r="19" spans="1:9" ht="91.9" x14ac:dyDescent="0.3">
      <c r="A19" s="24"/>
      <c r="B19" s="29" t="s">
        <v>49</v>
      </c>
      <c r="C19" s="24" t="s">
        <v>50</v>
      </c>
      <c r="D19" s="9" t="s">
        <v>51</v>
      </c>
      <c r="E19" s="9" t="s">
        <v>52</v>
      </c>
      <c r="F19" s="1" t="s">
        <v>53</v>
      </c>
      <c r="G19" s="1">
        <v>13</v>
      </c>
      <c r="H19" s="13">
        <v>12</v>
      </c>
      <c r="I19" s="24" t="s">
        <v>54</v>
      </c>
    </row>
    <row r="20" spans="1:9" ht="65.650000000000006" x14ac:dyDescent="0.3">
      <c r="A20" s="24"/>
      <c r="B20" s="30"/>
      <c r="C20" s="24"/>
      <c r="D20" s="9" t="s">
        <v>55</v>
      </c>
      <c r="E20" s="9" t="s">
        <v>56</v>
      </c>
      <c r="F20" s="1" t="s">
        <v>57</v>
      </c>
      <c r="G20" s="1">
        <v>13</v>
      </c>
      <c r="H20" s="4">
        <v>12</v>
      </c>
      <c r="I20" s="24"/>
    </row>
    <row r="21" spans="1:9" ht="65.650000000000006" x14ac:dyDescent="0.3">
      <c r="A21" s="24"/>
      <c r="B21" s="31"/>
      <c r="C21" s="24"/>
      <c r="D21" s="9" t="s">
        <v>58</v>
      </c>
      <c r="E21" s="9" t="s">
        <v>59</v>
      </c>
      <c r="F21" s="1" t="s">
        <v>60</v>
      </c>
      <c r="G21" s="1">
        <v>14</v>
      </c>
      <c r="H21" s="4">
        <v>12</v>
      </c>
      <c r="I21" s="24"/>
    </row>
    <row r="22" spans="1:9" x14ac:dyDescent="0.3">
      <c r="A22" s="24" t="s">
        <v>32</v>
      </c>
      <c r="B22" s="24"/>
      <c r="C22" s="24"/>
      <c r="D22" s="24"/>
      <c r="E22" s="24"/>
      <c r="F22" s="24"/>
      <c r="G22" s="10">
        <v>100</v>
      </c>
      <c r="H22" s="14">
        <f>I8+SUM(H15:H21)</f>
        <v>90.734693877551024</v>
      </c>
      <c r="I22" s="1"/>
    </row>
  </sheetData>
  <mergeCells count="24">
    <mergeCell ref="B13:E13"/>
    <mergeCell ref="F13:I13"/>
    <mergeCell ref="A22:F22"/>
    <mergeCell ref="A12:A13"/>
    <mergeCell ref="A14:A21"/>
    <mergeCell ref="B15:B18"/>
    <mergeCell ref="B19:B21"/>
    <mergeCell ref="C19:C21"/>
    <mergeCell ref="I19:I21"/>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2" type="noConversion"/>
  <dataValidations count="1">
    <dataValidation type="textLength" operator="lessThan" allowBlank="1" showInputMessage="1" showErrorMessage="1" sqref="D15:D16" xr:uid="{00000000-0002-0000-0100-000000000000}">
      <formula1>150</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44090F255DA448E8AE8166313BF79DA1_13</vt:lpwstr>
  </property>
</Properties>
</file>