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Sheet1!$A$1:$J$33</definedName>
  </definedNames>
  <calcPr calcId="144525"/>
</workbook>
</file>

<file path=xl/sharedStrings.xml><?xml version="1.0" encoding="utf-8"?>
<sst xmlns="http://schemas.openxmlformats.org/spreadsheetml/2006/main" count="115" uniqueCount="97">
  <si>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</si>
  <si>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</si>
  <si>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</si>
  <si>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代谢相关脂肪肝病代谢产物和遗传因子分子机制的研究及早期诊断试剂盒的研发</t>
  </si>
  <si>
    <t>主管部门</t>
  </si>
  <si>
    <t>北京市卫生健康委员会</t>
  </si>
  <si>
    <t>实施单位</t>
  </si>
  <si>
    <t>北京肝病研究所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</si>
  <si>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</si>
  <si>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</si>
  <si>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</si>
  <si>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</si>
  <si>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</si>
  <si>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</si>
  <si>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</si>
  <si>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</si>
  <si>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</si>
  <si>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</si>
  <si>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</si>
  <si>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</si>
  <si>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</si>
  <si>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</si>
  <si>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</si>
  <si>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明确特定SNP对包括脂肪酸在内的多种脂质代谢和糖代谢的影响，寻找MAFLD的新标志物和药物作用靶点，开展靶向SNP的药物研究工作以及靶向胞饮的高活性小分子化合物。</t>
  </si>
  <si>
    <r>
      <rPr>
        <sz val="12"/>
        <color rgb="FF000000"/>
        <rFont val="宋体"/>
        <charset val="134"/>
      </rPr>
      <t>已确定</t>
    </r>
    <r>
      <rPr>
        <sz val="12"/>
        <color rgb="FFFF0000"/>
        <rFont val="宋体"/>
        <charset val="134"/>
      </rPr>
      <t xml:space="preserve"> </t>
    </r>
    <r>
      <rPr>
        <sz val="12"/>
        <color rgb="FF000000"/>
        <rFont val="宋体"/>
        <charset val="134"/>
      </rPr>
      <t>SNP对脂肪酸氧化代谢通路长链脂肪酸代谢产物的调控机制</t>
    </r>
    <r>
      <rPr>
        <sz val="12"/>
        <color rgb="FF00B050"/>
        <rFont val="宋体"/>
        <charset val="134"/>
      </rPr>
      <t>，</t>
    </r>
    <r>
      <rPr>
        <sz val="12"/>
        <color rgb="FF000000"/>
        <rFont val="宋体"/>
        <charset val="134"/>
      </rPr>
      <t>已初步开展了靶向药物研究工作，发现1种具有体内外活性的先导化合物</t>
    </r>
    <r>
      <rPr>
        <sz val="12"/>
        <color rgb="FF00B050"/>
        <rFont val="宋体"/>
        <charset val="134"/>
      </rPr>
      <t>，</t>
    </r>
    <r>
      <rPr>
        <sz val="12"/>
        <color rgb="FF000000"/>
        <rFont val="宋体"/>
        <charset val="134"/>
      </rPr>
      <t>正在开展维生素A体内机制研究工作。</t>
    </r>
    <r>
      <rPr>
        <sz val="12"/>
        <color rgb="FF000000"/>
        <rFont val="Arial"/>
        <charset val="134"/>
      </rPr>
      <t xml:space="preserve">	</t>
    </r>
  </si>
  <si>
    <t>绩效指标</t>
  </si>
  <si>
    <t>一级指标</t>
  </si>
  <si>
    <t>二级指标</t>
  </si>
  <si>
    <t>三级指标</t>
  </si>
  <si>
    <t>年度指标值(A)</t>
  </si>
  <si>
    <t>实际完成值(B)</t>
  </si>
  <si>
    <t>分值</t>
  </si>
  <si>
    <t>偏差原因分析及改进措施</t>
  </si>
  <si>
    <t>产出指标</t>
  </si>
  <si>
    <t>数量指标</t>
  </si>
  <si>
    <t>培养研究生</t>
  </si>
  <si>
    <t>≥2人</t>
  </si>
  <si>
    <t>4人</t>
  </si>
  <si>
    <t>SCI文章</t>
  </si>
  <si>
    <t>≥1篇</t>
  </si>
  <si>
    <t>2篇</t>
  </si>
  <si>
    <t>新标志物和药物作用靶点发现</t>
  </si>
  <si>
    <t>≥1类</t>
  </si>
  <si>
    <t>1类</t>
  </si>
  <si>
    <t>高活性小分子化合物获得</t>
  </si>
  <si>
    <t>≥1个</t>
  </si>
  <si>
    <t>1个</t>
  </si>
  <si>
    <t>参加学术会议</t>
  </si>
  <si>
    <t>≤6人次</t>
  </si>
  <si>
    <t>6人次</t>
  </si>
  <si>
    <t>代谢通路影响</t>
  </si>
  <si>
    <t>≥2类</t>
  </si>
  <si>
    <t>2类</t>
  </si>
  <si>
    <t>申请专利</t>
  </si>
  <si>
    <t>=1个</t>
  </si>
  <si>
    <t>关键调控蛋白和基因</t>
  </si>
  <si>
    <t>机制研究</t>
  </si>
  <si>
    <t>质量指标</t>
  </si>
  <si>
    <t>机制阐明</t>
  </si>
  <si>
    <t>阐明SNP对调控机制</t>
  </si>
  <si>
    <t>已初步完成</t>
  </si>
  <si>
    <t>动物体内开展的机制研究所需时间较长（6个月）</t>
  </si>
  <si>
    <t>阐明肝纤维化与维生素A代谢的相关性</t>
  </si>
  <si>
    <t>≥3类</t>
  </si>
  <si>
    <t>维生素A全部检测在收尾阶段</t>
  </si>
  <si>
    <t>全国性会议及国际学术交流人次占比</t>
  </si>
  <si>
    <t>≥90%</t>
  </si>
  <si>
    <t>SCI论文占比</t>
  </si>
  <si>
    <t>≥50%</t>
  </si>
  <si>
    <t>研究生人次占比</t>
  </si>
  <si>
    <t>时效指标</t>
  </si>
  <si>
    <t>完成明确特定SNP对代谢影响的研究工作；阐明SNP对特定代谢产物的调控机制；明确SNP调控特定代谢产物对MAFLD病理进展的影响；从中寻找到针对MAFLD的新标志物和药物作用靶点；初步开展靶向SNP的药物研究工作；</t>
  </si>
  <si>
    <t>≤6月</t>
  </si>
  <si>
    <t>6个月</t>
  </si>
  <si>
    <t>现靶向胞饮的高活性小分子化合物；建立维生素A及其衍生物的LS-MS/MS检测方法；建立肝纤维化小鼠动物模型；利用细胞和动物模型，开展维生素A及其衍生物的LS-MS/MS检测，明确其对肝纤维化病病理进展的影响；开展机制研究工作，阐明维生素A及其代谢产物在肝病中的变化规律。撰写SCI文章；申请专利</t>
  </si>
  <si>
    <t>≤12月</t>
  </si>
  <si>
    <t>12个月</t>
  </si>
  <si>
    <t>动物模型、维生素A全部检测在收尾阶段</t>
  </si>
  <si>
    <t>成本指标</t>
  </si>
  <si>
    <t>项目总成本</t>
  </si>
  <si>
    <t>≤339.299624万元</t>
  </si>
  <si>
    <t>298.19万元</t>
  </si>
  <si>
    <t xml:space="preserve"> </t>
  </si>
  <si>
    <t>效益指标</t>
  </si>
  <si>
    <t>社会效益
指标</t>
  </si>
  <si>
    <t>为MAFLD患者的早期预警、病理进展监控和精确治疗</t>
  </si>
  <si>
    <t>奠定基础</t>
  </si>
  <si>
    <t>已研发SNP早期诊断试剂盒，为MAFLD患者的早期预警、病理进展监控和精确治疗奠定了基础</t>
  </si>
  <si>
    <t>资料归集不充分</t>
  </si>
  <si>
    <t>可持续影响指标</t>
  </si>
  <si>
    <t>代谢相关脂肪肝病的早期预警，临床分型和精确化医疗的发展</t>
  </si>
  <si>
    <t>有效促进</t>
  </si>
  <si>
    <t>试剂盒的研发和转化将有效促进代谢相关脂肪肝病的早期预警，临床分型和精确化医疗的发展</t>
  </si>
  <si>
    <t>满意度
指标</t>
  </si>
  <si>
    <t>服务对象满意度指标</t>
  </si>
  <si>
    <t>参与人员满意度</t>
  </si>
  <si>
    <t>总分：</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</si>
</sst>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2">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b/>
      <sz val="11"/>
      <color rgb="FFFF0000"/>
      <name val="等线"/>
      <charset val="134"/>
      <scheme val="minor"/>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i/>
      <sz val="11"/>
      <color rgb="FF7F7F7F"/>
      <name val="等线"/>
      <charset val="0"/>
      <scheme val="minor"/>
    </font>
    <font>
      <b/>
      <sz val="11"/>
      <color theme="3"/>
      <name val="等线"/>
      <charset val="134"/>
      <scheme val="minor"/>
    </font>
    <font>
      <b/>
      <sz val="11"/>
      <color theme="1"/>
      <name val="等线"/>
      <charset val="0"/>
      <scheme val="minor"/>
    </font>
    <font>
      <sz val="11"/>
      <color rgb="FFFF0000"/>
      <name val="等线"/>
      <charset val="0"/>
      <scheme val="minor"/>
    </font>
    <font>
      <sz val="11"/>
      <color rgb="FFFA7D00"/>
      <name val="等线"/>
      <charset val="0"/>
      <scheme val="minor"/>
    </font>
    <font>
      <b/>
      <sz val="13"/>
      <color theme="3"/>
      <name val="等线"/>
      <charset val="134"/>
      <scheme val="minor"/>
    </font>
    <font>
      <b/>
      <sz val="15"/>
      <color theme="3"/>
      <name val="等线"/>
      <charset val="134"/>
      <scheme val="minor"/>
    </font>
    <font>
      <u/>
      <sz val="11"/>
      <color rgb="FF0000FF"/>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FFFFFF"/>
      <name val="等线"/>
      <charset val="0"/>
      <scheme val="minor"/>
    </font>
    <font>
      <b/>
      <sz val="11"/>
      <color rgb="FF3F3F3F"/>
      <name val="等线"/>
      <charset val="0"/>
      <scheme val="minor"/>
    </font>
    <font>
      <b/>
      <sz val="16"/>
      <color rgb="FF000000"/>
      <name val="宋体"/>
      <charset val="134"/>
    </font>
    <font>
      <sz val="16"/>
      <color rgb="FF000000"/>
      <name val="宋体"/>
      <charset val="134"/>
    </font>
    <font>
      <sz val="12"/>
      <color rgb="FFFF0000"/>
      <name val="宋体"/>
      <charset val="134"/>
    </font>
    <font>
      <sz val="12"/>
      <color rgb="FF00B050"/>
      <name val="宋体"/>
      <charset val="134"/>
    </font>
    <font>
      <sz val="12"/>
      <color rgb="FF000000"/>
      <name val="Arial"/>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7"/>
        <bgColor indexed="64"/>
      </patternFill>
    </fill>
    <fill>
      <patternFill patternType="solid">
        <fgColor theme="7"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9" fillId="14"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5" fillId="0" borderId="12"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6"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3"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9" fillId="19"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20" fillId="0" borderId="11"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9" borderId="0" applyNumberFormat="false" applyBorder="false" applyAlignment="false" applyProtection="false">
      <alignment vertical="center"/>
    </xf>
    <xf numFmtId="0" fontId="22" fillId="26" borderId="13"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24" fillId="27" borderId="13" applyNumberFormat="false" applyAlignment="false" applyProtection="false">
      <alignment vertical="center"/>
    </xf>
    <xf numFmtId="0" fontId="26" fillId="26" borderId="15" applyNumberFormat="false" applyAlignment="false" applyProtection="false">
      <alignment vertical="center"/>
    </xf>
    <xf numFmtId="0" fontId="25" fillId="30" borderId="14" applyNumberFormat="false" applyAlignment="false" applyProtection="false">
      <alignment vertical="center"/>
    </xf>
    <xf numFmtId="0" fontId="18" fillId="0" borderId="10" applyNumberFormat="false" applyFill="false" applyAlignment="false" applyProtection="false">
      <alignment vertical="center"/>
    </xf>
    <xf numFmtId="0" fontId="8" fillId="22"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0" fillId="10" borderId="8"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9"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8"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42">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1" xfId="0" applyFont="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3"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0" fillId="0" borderId="4" xfId="0" applyFill="true" applyBorder="true" applyAlignment="true">
      <alignment horizontal="center" vertical="center" wrapText="true"/>
    </xf>
    <xf numFmtId="0" fontId="0" fillId="0" borderId="4" xfId="0" applyFill="true" applyBorder="true" applyAlignment="true">
      <alignment horizontal="center" vertical="center"/>
    </xf>
    <xf numFmtId="0" fontId="0" fillId="0" borderId="1" xfId="0" applyFill="true" applyBorder="true" applyAlignment="true">
      <alignment horizontal="center" vertical="center"/>
    </xf>
    <xf numFmtId="0" fontId="5" fillId="0" borderId="1" xfId="0" applyFont="true" applyFill="true" applyBorder="true" applyAlignment="true">
      <alignment horizontal="center" vertical="center" wrapText="true"/>
    </xf>
    <xf numFmtId="0" fontId="0" fillId="0" borderId="3" xfId="0" applyFill="true" applyBorder="true" applyAlignment="true">
      <alignment horizontal="center" vertical="center"/>
    </xf>
    <xf numFmtId="0" fontId="0" fillId="0" borderId="5" xfId="0" applyFill="true" applyBorder="true" applyAlignment="true">
      <alignment horizontal="center" vertical="center"/>
    </xf>
    <xf numFmtId="0" fontId="5" fillId="0" borderId="3"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5" xfId="0" applyFont="true" applyBorder="true" applyAlignment="true">
      <alignment horizontal="center" vertical="center" wrapText="true"/>
    </xf>
    <xf numFmtId="0" fontId="6" fillId="0" borderId="2" xfId="0" applyFont="true" applyBorder="true" applyAlignment="true">
      <alignment horizontal="center" vertical="center"/>
    </xf>
    <xf numFmtId="0" fontId="6" fillId="0" borderId="6"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0" fontId="3" fillId="0" borderId="2" xfId="0" applyFont="true" applyBorder="true" applyAlignment="true">
      <alignment horizontal="center" vertical="center" wrapText="true"/>
    </xf>
    <xf numFmtId="0" fontId="0" fillId="0" borderId="7" xfId="0" applyBorder="true" applyAlignment="true">
      <alignment horizontal="center" vertical="center" wrapText="true"/>
    </xf>
    <xf numFmtId="49" fontId="3" fillId="0" borderId="1" xfId="0" applyNumberFormat="true" applyFont="true" applyBorder="true" applyAlignment="true">
      <alignment horizontal="center" vertical="center"/>
    </xf>
    <xf numFmtId="0" fontId="5" fillId="0" borderId="1" xfId="0" applyFont="true" applyBorder="true" applyAlignment="true">
      <alignment horizontal="center" vertical="center"/>
    </xf>
    <xf numFmtId="0" fontId="5" fillId="0" borderId="2" xfId="0" applyFont="true" applyBorder="true" applyAlignment="true">
      <alignment horizontal="center" vertical="center" wrapText="true"/>
    </xf>
    <xf numFmtId="0" fontId="0" fillId="0" borderId="7" xfId="0" applyFont="true" applyBorder="true" applyAlignment="true">
      <alignment horizontal="center" vertical="center" wrapText="true"/>
    </xf>
    <xf numFmtId="9" fontId="3" fillId="0" borderId="2" xfId="0" applyNumberFormat="true" applyFont="true" applyBorder="true" applyAlignment="true">
      <alignment horizontal="center" vertical="center" wrapText="true"/>
    </xf>
    <xf numFmtId="0" fontId="3" fillId="0" borderId="3" xfId="0" applyFont="true" applyBorder="true" applyAlignment="true">
      <alignment horizontal="center" vertical="center" wrapText="true"/>
    </xf>
    <xf numFmtId="9" fontId="3" fillId="0" borderId="1" xfId="0" applyNumberFormat="true" applyFont="true" applyBorder="true" applyAlignment="true">
      <alignment horizontal="center" vertical="center"/>
    </xf>
    <xf numFmtId="0" fontId="6" fillId="0" borderId="7" xfId="0" applyFont="true" applyBorder="true" applyAlignment="true">
      <alignment horizontal="center" vertical="center"/>
    </xf>
    <xf numFmtId="0" fontId="6" fillId="0" borderId="1" xfId="0" applyFont="true" applyBorder="true" applyAlignment="true">
      <alignment horizontal="center" vertical="center"/>
    </xf>
    <xf numFmtId="10" fontId="3" fillId="0" borderId="1" xfId="11" applyNumberFormat="true" applyFont="true" applyFill="true" applyBorder="true" applyAlignment="true">
      <alignment horizontal="center" vertical="center"/>
    </xf>
    <xf numFmtId="176" fontId="3" fillId="0" borderId="1" xfId="0" applyNumberFormat="true" applyFont="true" applyBorder="true" applyAlignment="true">
      <alignment horizontal="center" vertical="center" wrapText="true"/>
    </xf>
    <xf numFmtId="0" fontId="7" fillId="0" borderId="0" xfId="0" applyFont="true" applyAlignment="true">
      <alignment vertical="center"/>
    </xf>
    <xf numFmtId="176" fontId="6"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9610" y="120523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3"/>
  <sheetViews>
    <sheetView tabSelected="1" zoomScale="85" zoomScaleNormal="85" workbookViewId="0">
      <selection activeCell="E9" sqref="E9:J9"/>
    </sheetView>
  </sheetViews>
  <sheetFormatPr defaultColWidth="9" defaultRowHeight="13.5"/>
  <cols>
    <col min="1" max="1" width="5.41666666666667" customWidth="true"/>
    <col min="2" max="2" width="7.75" customWidth="true"/>
    <col min="3" max="3" width="12.25" customWidth="true"/>
    <col min="4" max="4" width="29.9166666666667" customWidth="true"/>
    <col min="5" max="5" width="19.5" customWidth="true"/>
    <col min="6" max="6" width="13.4166666666667" customWidth="true"/>
    <col min="7" max="7" width="11.6666666666667" customWidth="true"/>
    <col min="8" max="8" width="12.5" customWidth="true"/>
    <col min="9" max="9" width="11" customWidth="true"/>
    <col min="10" max="10" width="24.1666666666667" customWidth="true"/>
  </cols>
  <sheetData>
    <row r="1" ht="34.15"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19.9" customHeight="true" spans="1:10">
      <c r="A3" s="3" t="s">
        <v>2</v>
      </c>
      <c r="B3" s="3"/>
      <c r="C3" s="3"/>
      <c r="D3" s="3" t="s">
        <v>3</v>
      </c>
      <c r="E3" s="3"/>
      <c r="F3" s="3"/>
      <c r="G3" s="3"/>
      <c r="H3" s="3"/>
      <c r="I3" s="3"/>
      <c r="J3" s="3"/>
    </row>
    <row r="4" ht="19.9" customHeight="true" spans="1:10">
      <c r="A4" s="3" t="s">
        <v>4</v>
      </c>
      <c r="B4" s="3"/>
      <c r="C4" s="3"/>
      <c r="D4" s="4" t="s">
        <v>5</v>
      </c>
      <c r="E4" s="25"/>
      <c r="F4" s="26"/>
      <c r="G4" s="3" t="s">
        <v>6</v>
      </c>
      <c r="H4" s="5" t="s">
        <v>7</v>
      </c>
      <c r="I4" s="5"/>
      <c r="J4" s="5"/>
    </row>
    <row r="5" ht="31.5" spans="1:10">
      <c r="A5" s="5" t="s">
        <v>8</v>
      </c>
      <c r="B5" s="5"/>
      <c r="C5" s="5"/>
      <c r="D5" s="3"/>
      <c r="E5" s="5" t="s">
        <v>9</v>
      </c>
      <c r="F5" s="5" t="s">
        <v>10</v>
      </c>
      <c r="G5" s="5" t="s">
        <v>11</v>
      </c>
      <c r="H5" s="5" t="s">
        <v>12</v>
      </c>
      <c r="I5" s="5" t="s">
        <v>13</v>
      </c>
      <c r="J5" s="3" t="s">
        <v>14</v>
      </c>
    </row>
    <row r="6" ht="19.9" customHeight="true" spans="1:10">
      <c r="A6" s="5"/>
      <c r="B6" s="5"/>
      <c r="C6" s="5"/>
      <c r="D6" s="6" t="s">
        <v>15</v>
      </c>
      <c r="E6" s="3">
        <f>SUM(E7:E9)</f>
        <v>339.299624</v>
      </c>
      <c r="F6" s="3">
        <f>SUM(F7:F9)</f>
        <v>339.299624</v>
      </c>
      <c r="G6" s="3">
        <f>SUM(G7:G9)</f>
        <v>298.186051</v>
      </c>
      <c r="H6" s="3">
        <v>10</v>
      </c>
      <c r="I6" s="38">
        <f>G6/F6</f>
        <v>0.878828120953061</v>
      </c>
      <c r="J6" s="39">
        <f>10*I6</f>
        <v>8.78828120953061</v>
      </c>
    </row>
    <row r="7" ht="15.75" spans="1:10">
      <c r="A7" s="5"/>
      <c r="B7" s="5"/>
      <c r="C7" s="5"/>
      <c r="D7" s="7" t="s">
        <v>16</v>
      </c>
      <c r="E7" s="3">
        <v>252.2373</v>
      </c>
      <c r="F7" s="3">
        <v>252.2373</v>
      </c>
      <c r="G7" s="3">
        <v>211.166051</v>
      </c>
      <c r="H7" s="3" t="s">
        <v>17</v>
      </c>
      <c r="I7" s="38">
        <f>G7/F7</f>
        <v>0.837172182702558</v>
      </c>
      <c r="J7" s="5" t="s">
        <v>17</v>
      </c>
    </row>
    <row r="8" ht="25.15" customHeight="true" spans="1:10">
      <c r="A8" s="5"/>
      <c r="B8" s="5"/>
      <c r="C8" s="5"/>
      <c r="D8" s="3" t="s">
        <v>18</v>
      </c>
      <c r="E8" s="3">
        <v>87.062324</v>
      </c>
      <c r="F8" s="3">
        <v>87.062324</v>
      </c>
      <c r="G8" s="3">
        <v>87.02</v>
      </c>
      <c r="H8" s="3" t="s">
        <v>17</v>
      </c>
      <c r="I8" s="38">
        <f>G8/F8</f>
        <v>0.999513865492495</v>
      </c>
      <c r="J8" s="5" t="s">
        <v>17</v>
      </c>
    </row>
    <row r="9" ht="19.15" customHeight="true" spans="1:10">
      <c r="A9" s="5"/>
      <c r="B9" s="5"/>
      <c r="C9" s="5"/>
      <c r="D9" s="8" t="s">
        <v>19</v>
      </c>
      <c r="E9" s="3" t="s">
        <v>17</v>
      </c>
      <c r="F9" s="3" t="s">
        <v>17</v>
      </c>
      <c r="G9" s="3" t="s">
        <v>17</v>
      </c>
      <c r="H9" s="3" t="s">
        <v>17</v>
      </c>
      <c r="I9" s="3" t="s">
        <v>17</v>
      </c>
      <c r="J9" s="3" t="s">
        <v>17</v>
      </c>
    </row>
    <row r="10" ht="25.9" customHeight="true" spans="1:10">
      <c r="A10" s="9" t="s">
        <v>20</v>
      </c>
      <c r="B10" s="5" t="s">
        <v>21</v>
      </c>
      <c r="C10" s="5"/>
      <c r="D10" s="5"/>
      <c r="E10" s="5"/>
      <c r="F10" s="5" t="s">
        <v>22</v>
      </c>
      <c r="G10" s="5"/>
      <c r="H10" s="5"/>
      <c r="I10" s="5"/>
      <c r="J10" s="5"/>
    </row>
    <row r="11" ht="108" customHeight="true" spans="1:10">
      <c r="A11" s="9"/>
      <c r="B11" s="10" t="s">
        <v>23</v>
      </c>
      <c r="C11" s="10"/>
      <c r="D11" s="10"/>
      <c r="E11" s="10"/>
      <c r="F11" s="5" t="s">
        <v>24</v>
      </c>
      <c r="G11" s="5"/>
      <c r="H11" s="5"/>
      <c r="I11" s="5"/>
      <c r="J11" s="5"/>
    </row>
    <row r="12" ht="31.5" spans="1:10">
      <c r="A12" s="9" t="s">
        <v>25</v>
      </c>
      <c r="B12" s="5" t="s">
        <v>26</v>
      </c>
      <c r="C12" s="3" t="s">
        <v>27</v>
      </c>
      <c r="D12" s="3" t="s">
        <v>28</v>
      </c>
      <c r="E12" s="3" t="s">
        <v>29</v>
      </c>
      <c r="F12" s="5" t="s">
        <v>30</v>
      </c>
      <c r="G12" s="5"/>
      <c r="H12" s="5" t="s">
        <v>31</v>
      </c>
      <c r="I12" s="5" t="s">
        <v>14</v>
      </c>
      <c r="J12" s="5" t="s">
        <v>32</v>
      </c>
    </row>
    <row r="13" ht="15" customHeight="true" spans="1:10">
      <c r="A13" s="9"/>
      <c r="B13" s="11" t="s">
        <v>33</v>
      </c>
      <c r="C13" s="12" t="s">
        <v>34</v>
      </c>
      <c r="D13" s="13" t="s">
        <v>35</v>
      </c>
      <c r="E13" s="3" t="s">
        <v>36</v>
      </c>
      <c r="F13" s="27" t="s">
        <v>37</v>
      </c>
      <c r="G13" s="28"/>
      <c r="H13" s="5">
        <v>2</v>
      </c>
      <c r="I13" s="5">
        <v>2</v>
      </c>
      <c r="J13" s="5"/>
    </row>
    <row r="14" ht="15.75" spans="1:10">
      <c r="A14" s="9"/>
      <c r="B14" s="14"/>
      <c r="C14" s="15"/>
      <c r="D14" s="13" t="s">
        <v>38</v>
      </c>
      <c r="E14" s="3" t="s">
        <v>39</v>
      </c>
      <c r="F14" s="27" t="s">
        <v>40</v>
      </c>
      <c r="G14" s="28"/>
      <c r="H14" s="5">
        <v>2</v>
      </c>
      <c r="I14" s="5">
        <v>2</v>
      </c>
      <c r="J14" s="5"/>
    </row>
    <row r="15" ht="15.75" spans="1:10">
      <c r="A15" s="9"/>
      <c r="B15" s="14"/>
      <c r="C15" s="15"/>
      <c r="D15" s="13" t="s">
        <v>41</v>
      </c>
      <c r="E15" s="3" t="s">
        <v>42</v>
      </c>
      <c r="F15" s="27" t="s">
        <v>43</v>
      </c>
      <c r="G15" s="28"/>
      <c r="H15" s="5">
        <v>2</v>
      </c>
      <c r="I15" s="5">
        <v>2</v>
      </c>
      <c r="J15" s="5"/>
    </row>
    <row r="16" ht="24.75" customHeight="true" spans="1:10">
      <c r="A16" s="9"/>
      <c r="B16" s="14"/>
      <c r="C16" s="15"/>
      <c r="D16" s="13" t="s">
        <v>44</v>
      </c>
      <c r="E16" s="3" t="s">
        <v>45</v>
      </c>
      <c r="F16" s="27" t="s">
        <v>46</v>
      </c>
      <c r="G16" s="28"/>
      <c r="H16" s="5">
        <v>2</v>
      </c>
      <c r="I16" s="5">
        <v>2</v>
      </c>
      <c r="J16" s="5"/>
    </row>
    <row r="17" ht="18.75" customHeight="true" spans="1:10">
      <c r="A17" s="9"/>
      <c r="B17" s="14"/>
      <c r="C17" s="15"/>
      <c r="D17" s="13" t="s">
        <v>47</v>
      </c>
      <c r="E17" s="3" t="s">
        <v>48</v>
      </c>
      <c r="F17" s="27" t="s">
        <v>49</v>
      </c>
      <c r="G17" s="28"/>
      <c r="H17" s="5">
        <v>3</v>
      </c>
      <c r="I17" s="5">
        <v>3</v>
      </c>
      <c r="J17" s="5"/>
    </row>
    <row r="18" ht="26.25" customHeight="true" spans="1:10">
      <c r="A18" s="9"/>
      <c r="B18" s="14"/>
      <c r="C18" s="15"/>
      <c r="D18" s="13" t="s">
        <v>50</v>
      </c>
      <c r="E18" s="3" t="s">
        <v>51</v>
      </c>
      <c r="F18" s="27" t="s">
        <v>52</v>
      </c>
      <c r="G18" s="28"/>
      <c r="H18" s="5">
        <v>3</v>
      </c>
      <c r="I18" s="5">
        <v>3</v>
      </c>
      <c r="J18" s="5"/>
    </row>
    <row r="19" ht="19.5" customHeight="true" spans="1:10">
      <c r="A19" s="9"/>
      <c r="B19" s="14"/>
      <c r="C19" s="15"/>
      <c r="D19" s="13" t="s">
        <v>53</v>
      </c>
      <c r="E19" s="29" t="s">
        <v>54</v>
      </c>
      <c r="F19" s="27" t="s">
        <v>46</v>
      </c>
      <c r="G19" s="28"/>
      <c r="H19" s="5">
        <v>2</v>
      </c>
      <c r="I19" s="5">
        <v>2</v>
      </c>
      <c r="J19" s="5"/>
    </row>
    <row r="20" ht="17.25" customHeight="true" spans="1:10">
      <c r="A20" s="9"/>
      <c r="B20" s="14"/>
      <c r="C20" s="15"/>
      <c r="D20" s="13" t="s">
        <v>55</v>
      </c>
      <c r="E20" s="3" t="s">
        <v>45</v>
      </c>
      <c r="F20" s="27" t="s">
        <v>46</v>
      </c>
      <c r="G20" s="28"/>
      <c r="H20" s="5">
        <v>2</v>
      </c>
      <c r="I20" s="5">
        <v>2</v>
      </c>
      <c r="J20" s="5"/>
    </row>
    <row r="21" ht="22.5" customHeight="true" spans="1:10">
      <c r="A21" s="9"/>
      <c r="B21" s="14"/>
      <c r="C21" s="15"/>
      <c r="D21" s="13" t="s">
        <v>56</v>
      </c>
      <c r="E21" s="3" t="s">
        <v>51</v>
      </c>
      <c r="F21" s="27" t="s">
        <v>52</v>
      </c>
      <c r="G21" s="28"/>
      <c r="H21" s="5">
        <v>3</v>
      </c>
      <c r="I21" s="5">
        <v>3</v>
      </c>
      <c r="J21" s="5"/>
    </row>
    <row r="22" ht="31.5" spans="1:10">
      <c r="A22" s="9"/>
      <c r="B22" s="14"/>
      <c r="C22" s="16" t="s">
        <v>57</v>
      </c>
      <c r="D22" s="13" t="s">
        <v>58</v>
      </c>
      <c r="E22" s="5" t="s">
        <v>59</v>
      </c>
      <c r="F22" s="27" t="s">
        <v>60</v>
      </c>
      <c r="G22" s="28"/>
      <c r="H22" s="5">
        <v>2</v>
      </c>
      <c r="I22" s="5">
        <v>1</v>
      </c>
      <c r="J22" s="5" t="s">
        <v>61</v>
      </c>
    </row>
    <row r="23" ht="31.5" spans="1:10">
      <c r="A23" s="9"/>
      <c r="B23" s="14"/>
      <c r="C23" s="16"/>
      <c r="D23" s="17" t="s">
        <v>62</v>
      </c>
      <c r="E23" s="30" t="s">
        <v>63</v>
      </c>
      <c r="F23" s="31" t="s">
        <v>60</v>
      </c>
      <c r="G23" s="32"/>
      <c r="H23" s="21">
        <v>2</v>
      </c>
      <c r="I23" s="21">
        <v>1</v>
      </c>
      <c r="J23" s="10" t="s">
        <v>64</v>
      </c>
    </row>
    <row r="24" ht="29.5" customHeight="true" spans="1:10">
      <c r="A24" s="9"/>
      <c r="B24" s="14"/>
      <c r="C24" s="16"/>
      <c r="D24" s="13" t="s">
        <v>65</v>
      </c>
      <c r="E24" s="3" t="s">
        <v>66</v>
      </c>
      <c r="F24" s="33">
        <v>1</v>
      </c>
      <c r="G24" s="28"/>
      <c r="H24" s="5">
        <v>3</v>
      </c>
      <c r="I24" s="5">
        <v>3</v>
      </c>
      <c r="J24" s="5"/>
    </row>
    <row r="25" ht="15.75" spans="1:10">
      <c r="A25" s="9"/>
      <c r="B25" s="14"/>
      <c r="C25" s="16"/>
      <c r="D25" s="13" t="s">
        <v>67</v>
      </c>
      <c r="E25" s="3" t="s">
        <v>68</v>
      </c>
      <c r="F25" s="33">
        <v>1</v>
      </c>
      <c r="G25" s="28"/>
      <c r="H25" s="5">
        <v>3</v>
      </c>
      <c r="I25" s="5">
        <v>3</v>
      </c>
      <c r="J25" s="5"/>
    </row>
    <row r="26" ht="19.9" customHeight="true" spans="1:10">
      <c r="A26" s="9"/>
      <c r="B26" s="14"/>
      <c r="C26" s="16"/>
      <c r="D26" s="13" t="s">
        <v>69</v>
      </c>
      <c r="E26" s="3" t="s">
        <v>68</v>
      </c>
      <c r="F26" s="33">
        <v>0.5</v>
      </c>
      <c r="G26" s="28"/>
      <c r="H26" s="5">
        <v>3</v>
      </c>
      <c r="I26" s="5">
        <v>3</v>
      </c>
      <c r="J26" s="3"/>
    </row>
    <row r="27" ht="189" customHeight="true" spans="1:10">
      <c r="A27" s="9"/>
      <c r="B27" s="14"/>
      <c r="C27" s="18" t="s">
        <v>70</v>
      </c>
      <c r="D27" s="13" t="s">
        <v>71</v>
      </c>
      <c r="E27" s="3" t="s">
        <v>72</v>
      </c>
      <c r="F27" s="27" t="s">
        <v>73</v>
      </c>
      <c r="G27" s="28"/>
      <c r="H27" s="5">
        <v>3</v>
      </c>
      <c r="I27" s="5">
        <v>3</v>
      </c>
      <c r="J27" s="3"/>
    </row>
    <row r="28" ht="187.9" customHeight="true" spans="1:10">
      <c r="A28" s="9"/>
      <c r="B28" s="14"/>
      <c r="C28" s="19"/>
      <c r="D28" s="13" t="s">
        <v>74</v>
      </c>
      <c r="E28" s="3" t="s">
        <v>75</v>
      </c>
      <c r="F28" s="27" t="s">
        <v>76</v>
      </c>
      <c r="G28" s="28"/>
      <c r="H28" s="5">
        <v>3</v>
      </c>
      <c r="I28" s="5">
        <v>2</v>
      </c>
      <c r="J28" s="10" t="s">
        <v>77</v>
      </c>
    </row>
    <row r="29" ht="37.5" customHeight="true" spans="1:11">
      <c r="A29" s="9"/>
      <c r="B29" s="14"/>
      <c r="C29" s="11" t="s">
        <v>78</v>
      </c>
      <c r="D29" s="11" t="s">
        <v>79</v>
      </c>
      <c r="E29" s="34" t="s">
        <v>80</v>
      </c>
      <c r="F29" s="27" t="s">
        <v>81</v>
      </c>
      <c r="G29" s="28"/>
      <c r="H29" s="34">
        <v>20</v>
      </c>
      <c r="I29" s="34">
        <v>20</v>
      </c>
      <c r="J29" s="34"/>
      <c r="K29" s="40" t="s">
        <v>82</v>
      </c>
    </row>
    <row r="30" ht="79.15" customHeight="true" spans="1:10">
      <c r="A30" s="9"/>
      <c r="B30" s="20" t="s">
        <v>83</v>
      </c>
      <c r="C30" s="21" t="s">
        <v>84</v>
      </c>
      <c r="D30" s="5" t="s">
        <v>85</v>
      </c>
      <c r="E30" s="5" t="s">
        <v>86</v>
      </c>
      <c r="F30" s="5" t="s">
        <v>87</v>
      </c>
      <c r="G30" s="5"/>
      <c r="H30" s="5">
        <v>10</v>
      </c>
      <c r="I30" s="3">
        <v>9</v>
      </c>
      <c r="J30" s="3" t="s">
        <v>88</v>
      </c>
    </row>
    <row r="31" ht="88.15" customHeight="true" spans="1:10">
      <c r="A31" s="9"/>
      <c r="B31" s="22"/>
      <c r="C31" s="21" t="s">
        <v>89</v>
      </c>
      <c r="D31" s="5" t="s">
        <v>90</v>
      </c>
      <c r="E31" s="5" t="s">
        <v>91</v>
      </c>
      <c r="F31" s="5" t="s">
        <v>92</v>
      </c>
      <c r="G31" s="5"/>
      <c r="H31" s="5">
        <v>10</v>
      </c>
      <c r="I31" s="3">
        <v>10</v>
      </c>
      <c r="J31" s="3"/>
    </row>
    <row r="32" ht="51" customHeight="true" spans="1:10">
      <c r="A32" s="9"/>
      <c r="B32" s="21" t="s">
        <v>93</v>
      </c>
      <c r="C32" s="21" t="s">
        <v>94</v>
      </c>
      <c r="D32" s="5" t="s">
        <v>95</v>
      </c>
      <c r="E32" s="3" t="s">
        <v>66</v>
      </c>
      <c r="F32" s="35">
        <v>1</v>
      </c>
      <c r="G32" s="3"/>
      <c r="H32" s="5">
        <v>10</v>
      </c>
      <c r="I32" s="3">
        <v>10</v>
      </c>
      <c r="J32" s="5"/>
    </row>
    <row r="33" ht="27" customHeight="true" spans="1:10">
      <c r="A33" s="23" t="s">
        <v>96</v>
      </c>
      <c r="B33" s="24"/>
      <c r="C33" s="24"/>
      <c r="D33" s="24"/>
      <c r="E33" s="24"/>
      <c r="F33" s="24"/>
      <c r="G33" s="36"/>
      <c r="H33" s="37">
        <v>100</v>
      </c>
      <c r="I33" s="41">
        <f>SUM(I13:I32)+J6</f>
        <v>94.7882812095306</v>
      </c>
      <c r="J33" s="3"/>
    </row>
  </sheetData>
  <mergeCells count="41">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10:A11"/>
    <mergeCell ref="A12:A32"/>
    <mergeCell ref="B13:B29"/>
    <mergeCell ref="B30:B31"/>
    <mergeCell ref="C13:C21"/>
    <mergeCell ref="C22:C26"/>
    <mergeCell ref="C27:C28"/>
    <mergeCell ref="A5:C9"/>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2015-06-09T10:17:00Z</dcterms:created>
  <cp:lastPrinted>2020-04-26T18:17:00Z</cp:lastPrinted>
  <dcterms:modified xsi:type="dcterms:W3CDTF">2025-08-26T18:22:15Z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