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填报" sheetId="1" r:id="rId1"/>
  </sheets>
  <definedNames>
    <definedName name="_xlnm.Print_Area" localSheetId="0">填报!$A$1:$J$31</definedName>
  </definedNames>
  <calcPr calcId="144525"/>
</workbook>
</file>

<file path=xl/sharedStrings.xml><?xml version="1.0" encoding="utf-8"?>
<sst xmlns="http://schemas.openxmlformats.org/spreadsheetml/2006/main" count="122" uniqueCount="91">
  <si>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</si>
  <si>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</si>
  <si>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</si>
  <si>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眼研所视网膜视神经疾病的免疫调节研究项目</t>
  </si>
  <si>
    <t>主管部门</t>
  </si>
  <si>
    <t>北京市卫生健康委员会</t>
  </si>
  <si>
    <t>实施单位</t>
  </si>
  <si>
    <t>北京市眼科研究所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</si>
  <si>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</si>
  <si>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</si>
  <si>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</si>
  <si>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</si>
  <si>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</si>
  <si>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</si>
  <si>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</si>
  <si>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</si>
  <si>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</si>
  <si>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</si>
  <si>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</si>
  <si>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</si>
  <si>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</si>
  <si>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</si>
  <si>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</si>
  <si>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该项目通过拟建立特异性标记的iPSC分化视网膜小胶质细胞新技术，建立“新一代视网膜器官样”技术；探索视网膜类器官感光前驱细胞联合视网膜小胶质细胞移植治疗视网膜变性的新技术，为视网膜疾病提供新型药筛模型，受益广大患者。</t>
  </si>
  <si>
    <t>绩效指标</t>
  </si>
  <si>
    <t>一级指标</t>
  </si>
  <si>
    <t>二级指标</t>
  </si>
  <si>
    <t>三级指标</t>
  </si>
  <si>
    <t>年度指标值(A)</t>
  </si>
  <si>
    <t>实际完成值(B)</t>
  </si>
  <si>
    <t>分值</t>
  </si>
  <si>
    <t>偏差原因分析及改进措施</t>
  </si>
  <si>
    <t>产出指标</t>
  </si>
  <si>
    <t>数量指标</t>
  </si>
  <si>
    <t>建立小胶质细胞分化技术</t>
  </si>
  <si>
    <t xml:space="preserve"> =1个（台、套、件、辆）</t>
  </si>
  <si>
    <t xml:space="preserve"> 1个</t>
  </si>
  <si>
    <t>质量指标</t>
  </si>
  <si>
    <t>论文发表率</t>
  </si>
  <si>
    <t xml:space="preserve"> =100%</t>
  </si>
  <si>
    <t>参加国内眼科学相关学术会议</t>
  </si>
  <si>
    <t xml:space="preserve"> ＝5人次</t>
  </si>
  <si>
    <t>5人次</t>
  </si>
  <si>
    <t>探索小胶质细胞与视网膜类器官共培养技术</t>
  </si>
  <si>
    <t xml:space="preserve"> ＝1个（台、套、件、辆）</t>
  </si>
  <si>
    <t>1个</t>
  </si>
  <si>
    <t>申请专利</t>
  </si>
  <si>
    <t xml:space="preserve"> ＝2项</t>
  </si>
  <si>
    <t>1项</t>
  </si>
  <si>
    <t>加快项目推进</t>
  </si>
  <si>
    <t>参加国际眼科学相关会议及学术交流</t>
  </si>
  <si>
    <t xml:space="preserve"> ＝2人次</t>
  </si>
  <si>
    <t>2人次</t>
  </si>
  <si>
    <t>发表学术论文</t>
  </si>
  <si>
    <t>≥2篇</t>
  </si>
  <si>
    <t>8篇</t>
  </si>
  <si>
    <t>提高指标值设置精确性</t>
  </si>
  <si>
    <t>构建高效视网膜类器官分化技术</t>
  </si>
  <si>
    <t>研究成果验收通过率</t>
  </si>
  <si>
    <t xml:space="preserve"> ＝100%</t>
  </si>
  <si>
    <t>时效指标</t>
  </si>
  <si>
    <t>研究成果发布时间</t>
  </si>
  <si>
    <t>≤1年</t>
  </si>
  <si>
    <t>1年</t>
  </si>
  <si>
    <t>项目执行进度</t>
  </si>
  <si>
    <t xml:space="preserve"> ＝1年</t>
  </si>
  <si>
    <t>成本指标</t>
  </si>
  <si>
    <t>设备购置成本</t>
  </si>
  <si>
    <t xml:space="preserve"> =7万元</t>
  </si>
  <si>
    <t xml:space="preserve"> 实际执行金额7万元整元</t>
  </si>
  <si>
    <t>项目预算控制数</t>
  </si>
  <si>
    <t>250.065万元</t>
  </si>
  <si>
    <t>239.719383万元</t>
  </si>
  <si>
    <t>参加学术会议成本</t>
  </si>
  <si>
    <t>≤16万元</t>
  </si>
  <si>
    <t>实际执行金额3.894193万元</t>
  </si>
  <si>
    <t>发表论文成本</t>
  </si>
  <si>
    <t>≤12.5万元</t>
  </si>
  <si>
    <t>实际执行金额2.811445万元</t>
  </si>
  <si>
    <t>效益指标</t>
  </si>
  <si>
    <t>社会效益指标</t>
  </si>
  <si>
    <t>成功制定建立高效分化视网膜类器官技术体系，成功构建经济高效的小胶质细胞分化技术，为视网膜疾病提供新型药筛模型</t>
  </si>
  <si>
    <t>成功制定</t>
  </si>
  <si>
    <t>经济效益指标</t>
  </si>
  <si>
    <t>分化小胶质细胞技术体系的成本，得到降低</t>
  </si>
  <si>
    <t>降低</t>
  </si>
  <si>
    <t>满意度
指标</t>
  </si>
  <si>
    <t>服务对象满意度指标</t>
  </si>
  <si>
    <t>项目组成员满意度</t>
  </si>
  <si>
    <t>≥90%</t>
  </si>
  <si>
    <t>总分：</t>
  </si>
</sst>
</file>

<file path=xl/styles.xml><?xml version="1.0" encoding="utf-8"?>
<styleSheet xmlns="http://schemas.openxmlformats.org/spreadsheetml/2006/main">
  <numFmts count="6">
    <numFmt numFmtId="176" formatCode="0.000000_ "/>
    <numFmt numFmtId="42" formatCode="_ &quot;￥&quot;* #,##0_ ;_ &quot;￥&quot;* \-#,##0_ ;_ &quot;￥&quot;* &quot;-&quot;_ ;_ @_ "/>
    <numFmt numFmtId="43" formatCode="_ * #,##0.00_ ;_ * \-#,##0.00_ ;_ * &quot;-&quot;??_ ;_ @_ "/>
    <numFmt numFmtId="177" formatCode="0.00_ "/>
    <numFmt numFmtId="41" formatCode="_ * #,##0_ ;_ * \-#,##0_ ;_ * &quot;-&quot;_ ;_ @_ "/>
    <numFmt numFmtId="44" formatCode="_ &quot;￥&quot;* #,##0.00_ ;_ &quot;￥&quot;* \-#,##0.00_ ;_ &quot;￥&quot;* &quot;-&quot;??_ ;_ @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sz val="11"/>
      <color theme="1"/>
      <name val="等线"/>
      <charset val="0"/>
      <scheme val="minor"/>
    </font>
    <font>
      <b/>
      <sz val="11"/>
      <color theme="1"/>
      <name val="等线"/>
      <charset val="0"/>
      <scheme val="minor"/>
    </font>
    <font>
      <i/>
      <sz val="11"/>
      <color rgb="FF7F7F7F"/>
      <name val="等线"/>
      <charset val="0"/>
      <scheme val="minor"/>
    </font>
    <font>
      <b/>
      <sz val="13"/>
      <color theme="3"/>
      <name val="等线"/>
      <charset val="134"/>
      <scheme val="minor"/>
    </font>
    <font>
      <u/>
      <sz val="11"/>
      <color rgb="FF0000FF"/>
      <name val="等线"/>
      <charset val="0"/>
      <scheme val="minor"/>
    </font>
    <font>
      <b/>
      <sz val="18"/>
      <color theme="3"/>
      <name val="等线"/>
      <charset val="134"/>
      <scheme val="minor"/>
    </font>
    <font>
      <sz val="11"/>
      <color rgb="FF3F3F76"/>
      <name val="等线"/>
      <charset val="0"/>
      <scheme val="minor"/>
    </font>
    <font>
      <b/>
      <sz val="11"/>
      <color rgb="FF3F3F3F"/>
      <name val="等线"/>
      <charset val="0"/>
      <scheme val="minor"/>
    </font>
    <font>
      <b/>
      <sz val="11"/>
      <color rgb="FFFFFFFF"/>
      <name val="等线"/>
      <charset val="0"/>
      <scheme val="minor"/>
    </font>
    <font>
      <u/>
      <sz val="11"/>
      <color rgb="FF800080"/>
      <name val="等线"/>
      <charset val="0"/>
      <scheme val="minor"/>
    </font>
    <font>
      <sz val="11"/>
      <color rgb="FFFF0000"/>
      <name val="等线"/>
      <charset val="0"/>
      <scheme val="minor"/>
    </font>
    <font>
      <b/>
      <sz val="15"/>
      <color theme="3"/>
      <name val="等线"/>
      <charset val="134"/>
      <scheme val="minor"/>
    </font>
    <font>
      <sz val="11"/>
      <color rgb="FFFA7D00"/>
      <name val="等线"/>
      <charset val="0"/>
      <scheme val="minor"/>
    </font>
    <font>
      <b/>
      <sz val="11"/>
      <color rgb="FFFA7D00"/>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rgb="FFFFFFCC"/>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1" fillId="12"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9" fillId="0" borderId="12"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2"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18"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2" fillId="0" borderId="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16" borderId="0" applyNumberFormat="false" applyBorder="false" applyAlignment="false" applyProtection="false">
      <alignment vertical="center"/>
    </xf>
    <xf numFmtId="0" fontId="24" fillId="24" borderId="10"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17" fillId="21" borderId="10" applyNumberFormat="false" applyAlignment="false" applyProtection="false">
      <alignment vertical="center"/>
    </xf>
    <xf numFmtId="0" fontId="18" fillId="24" borderId="11" applyNumberFormat="false" applyAlignment="false" applyProtection="false">
      <alignment vertical="center"/>
    </xf>
    <xf numFmtId="0" fontId="19" fillId="27" borderId="13" applyNumberFormat="false" applyAlignment="false" applyProtection="false">
      <alignment vertical="center"/>
    </xf>
    <xf numFmtId="0" fontId="23" fillId="0" borderId="14" applyNumberFormat="false" applyFill="false" applyAlignment="false" applyProtection="false">
      <alignment vertical="center"/>
    </xf>
    <xf numFmtId="0" fontId="6" fillId="10"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9" borderId="9"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6">
    <xf numFmtId="0" fontId="0" fillId="0" borderId="0" xfId="0"/>
    <xf numFmtId="0" fontId="1" fillId="0" borderId="0" xfId="0" applyFont="true" applyFill="true"/>
    <xf numFmtId="0" fontId="1" fillId="0" borderId="0" xfId="0" applyFont="true" applyFill="true" applyAlignment="true">
      <alignment wrapText="true"/>
    </xf>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1" xfId="0" applyFont="true" applyFill="true" applyBorder="true" applyAlignment="true">
      <alignment horizontal="justify"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4" fillId="0" borderId="1" xfId="11" applyNumberFormat="true" applyFont="true" applyFill="true" applyBorder="true" applyAlignment="true">
      <alignment horizontal="center" vertical="center"/>
    </xf>
    <xf numFmtId="177" fontId="4" fillId="0" borderId="1" xfId="0" applyNumberFormat="true" applyFont="true" applyFill="true" applyBorder="true" applyAlignment="true">
      <alignment horizontal="center" vertical="center" wrapText="true"/>
    </xf>
    <xf numFmtId="9" fontId="1" fillId="0" borderId="0" xfId="11" applyFont="true" applyFill="true" applyAlignment="true"/>
    <xf numFmtId="0" fontId="1" fillId="0" borderId="0" xfId="0" applyFont="true" applyFill="true" applyAlignment="true">
      <alignment horizontal="center" wrapText="true"/>
    </xf>
    <xf numFmtId="177"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1"/>
  <sheetViews>
    <sheetView tabSelected="1" zoomScale="80" zoomScaleNormal="80" topLeftCell="A2" workbookViewId="0">
      <selection activeCell="J17" sqref="J17"/>
    </sheetView>
  </sheetViews>
  <sheetFormatPr defaultColWidth="9" defaultRowHeight="13.5"/>
  <cols>
    <col min="1" max="1" width="5.33333333333333" style="1" customWidth="true"/>
    <col min="2" max="2" width="7.775" style="1" customWidth="true"/>
    <col min="3" max="3" width="12.225" style="1" customWidth="true"/>
    <col min="4" max="4" width="17.775" style="2" customWidth="true"/>
    <col min="5" max="5" width="19.4416666666667" style="2" customWidth="true"/>
    <col min="6" max="6" width="13.3333333333333" style="2" customWidth="true"/>
    <col min="7" max="7" width="16.3" style="2" customWidth="true"/>
    <col min="8" max="8" width="12.4416666666667" style="1" customWidth="true"/>
    <col min="9" max="9" width="11" style="1" customWidth="true"/>
    <col min="10" max="10" width="14.5583333333333" style="1" customWidth="true"/>
    <col min="11" max="11" width="16.25" style="1" customWidth="true"/>
    <col min="12" max="16384" width="9" style="1"/>
  </cols>
  <sheetData>
    <row r="1" ht="34.05"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19.95" customHeight="true" spans="1:10">
      <c r="A3" s="5" t="s">
        <v>2</v>
      </c>
      <c r="B3" s="5"/>
      <c r="C3" s="5"/>
      <c r="D3" s="6" t="s">
        <v>3</v>
      </c>
      <c r="E3" s="6"/>
      <c r="F3" s="6"/>
      <c r="G3" s="6"/>
      <c r="H3" s="5"/>
      <c r="I3" s="5"/>
      <c r="J3" s="5"/>
    </row>
    <row r="4" ht="19.95" customHeight="true" spans="1:10">
      <c r="A4" s="5" t="s">
        <v>4</v>
      </c>
      <c r="B4" s="5"/>
      <c r="C4" s="5"/>
      <c r="D4" s="7" t="s">
        <v>5</v>
      </c>
      <c r="E4" s="16"/>
      <c r="F4" s="17"/>
      <c r="G4" s="6" t="s">
        <v>6</v>
      </c>
      <c r="H4" s="6" t="s">
        <v>7</v>
      </c>
      <c r="I4" s="6"/>
      <c r="J4" s="6"/>
    </row>
    <row r="5" ht="31.5" spans="1:10">
      <c r="A5" s="6" t="s">
        <v>8</v>
      </c>
      <c r="B5" s="6"/>
      <c r="C5" s="6"/>
      <c r="D5" s="6"/>
      <c r="E5" s="6" t="s">
        <v>9</v>
      </c>
      <c r="F5" s="6" t="s">
        <v>10</v>
      </c>
      <c r="G5" s="6" t="s">
        <v>11</v>
      </c>
      <c r="H5" s="6" t="s">
        <v>12</v>
      </c>
      <c r="I5" s="6" t="s">
        <v>13</v>
      </c>
      <c r="J5" s="5" t="s">
        <v>14</v>
      </c>
    </row>
    <row r="6" ht="19.95" customHeight="true" spans="1:10">
      <c r="A6" s="6"/>
      <c r="B6" s="6"/>
      <c r="C6" s="6"/>
      <c r="D6" s="8" t="s">
        <v>15</v>
      </c>
      <c r="E6" s="18">
        <f>SUM(E7:E9)</f>
        <v>250.07</v>
      </c>
      <c r="F6" s="18">
        <f>SUM(F7:F9)</f>
        <v>250.07</v>
      </c>
      <c r="G6" s="18">
        <v>239.719383</v>
      </c>
      <c r="H6" s="5">
        <v>10</v>
      </c>
      <c r="I6" s="21">
        <f>G6/F6</f>
        <v>0.958609121445995</v>
      </c>
      <c r="J6" s="22">
        <f>10*I6</f>
        <v>9.58609121445995</v>
      </c>
    </row>
    <row r="7" ht="15.75" spans="1:10">
      <c r="A7" s="6"/>
      <c r="B7" s="6"/>
      <c r="C7" s="6"/>
      <c r="D7" s="9" t="s">
        <v>16</v>
      </c>
      <c r="E7" s="18">
        <v>250.07</v>
      </c>
      <c r="F7" s="18">
        <v>250.07</v>
      </c>
      <c r="G7" s="18">
        <v>239.719383</v>
      </c>
      <c r="H7" s="5" t="s">
        <v>17</v>
      </c>
      <c r="I7" s="21">
        <f>G7/F7</f>
        <v>0.958609121445995</v>
      </c>
      <c r="J7" s="6" t="s">
        <v>17</v>
      </c>
    </row>
    <row r="8" ht="25.05" customHeight="true" spans="1:10">
      <c r="A8" s="6"/>
      <c r="B8" s="6"/>
      <c r="C8" s="6"/>
      <c r="D8" s="6" t="s">
        <v>18</v>
      </c>
      <c r="E8" s="6" t="s">
        <v>17</v>
      </c>
      <c r="F8" s="6" t="s">
        <v>17</v>
      </c>
      <c r="G8" s="6" t="s">
        <v>17</v>
      </c>
      <c r="H8" s="5" t="s">
        <v>17</v>
      </c>
      <c r="I8" s="5" t="s">
        <v>17</v>
      </c>
      <c r="J8" s="6" t="s">
        <v>17</v>
      </c>
    </row>
    <row r="9" ht="19.05" customHeight="true" spans="1:10">
      <c r="A9" s="6"/>
      <c r="B9" s="6"/>
      <c r="C9" s="6"/>
      <c r="D9" s="9" t="s">
        <v>19</v>
      </c>
      <c r="E9" s="6" t="s">
        <v>17</v>
      </c>
      <c r="F9" s="6" t="s">
        <v>17</v>
      </c>
      <c r="G9" s="6" t="s">
        <v>17</v>
      </c>
      <c r="H9" s="5" t="s">
        <v>17</v>
      </c>
      <c r="I9" s="5" t="s">
        <v>17</v>
      </c>
      <c r="J9" s="6" t="s">
        <v>17</v>
      </c>
    </row>
    <row r="10" ht="25.95" customHeight="true" spans="1:10">
      <c r="A10" s="10" t="s">
        <v>20</v>
      </c>
      <c r="B10" s="6" t="s">
        <v>21</v>
      </c>
      <c r="C10" s="6"/>
      <c r="D10" s="6"/>
      <c r="E10" s="6"/>
      <c r="F10" s="6" t="s">
        <v>22</v>
      </c>
      <c r="G10" s="6"/>
      <c r="H10" s="6"/>
      <c r="I10" s="6"/>
      <c r="J10" s="6"/>
    </row>
    <row r="11" ht="96" customHeight="true" spans="1:10">
      <c r="A11" s="10"/>
      <c r="B11" s="11" t="s">
        <v>23</v>
      </c>
      <c r="C11" s="11"/>
      <c r="D11" s="11"/>
      <c r="E11" s="11"/>
      <c r="F11" s="11" t="s">
        <v>23</v>
      </c>
      <c r="G11" s="11"/>
      <c r="H11" s="11"/>
      <c r="I11" s="11"/>
      <c r="J11" s="11"/>
    </row>
    <row r="12" ht="31.5" spans="1:10">
      <c r="A12" s="10" t="s">
        <v>24</v>
      </c>
      <c r="B12" s="6" t="s">
        <v>25</v>
      </c>
      <c r="C12" s="5" t="s">
        <v>26</v>
      </c>
      <c r="D12" s="6" t="s">
        <v>27</v>
      </c>
      <c r="E12" s="6" t="s">
        <v>28</v>
      </c>
      <c r="F12" s="6" t="s">
        <v>29</v>
      </c>
      <c r="G12" s="6"/>
      <c r="H12" s="6" t="s">
        <v>30</v>
      </c>
      <c r="I12" s="6" t="s">
        <v>14</v>
      </c>
      <c r="J12" s="6" t="s">
        <v>31</v>
      </c>
    </row>
    <row r="13" ht="40.95" customHeight="true" spans="1:10">
      <c r="A13" s="10"/>
      <c r="B13" s="12" t="s">
        <v>32</v>
      </c>
      <c r="C13" s="6" t="s">
        <v>33</v>
      </c>
      <c r="D13" s="6" t="s">
        <v>34</v>
      </c>
      <c r="E13" s="6" t="s">
        <v>35</v>
      </c>
      <c r="F13" s="6" t="s">
        <v>36</v>
      </c>
      <c r="G13" s="6"/>
      <c r="H13" s="19">
        <v>5</v>
      </c>
      <c r="I13" s="5">
        <v>5</v>
      </c>
      <c r="J13" s="5"/>
    </row>
    <row r="14" ht="40.95" customHeight="true" spans="1:10">
      <c r="A14" s="10"/>
      <c r="B14" s="13"/>
      <c r="C14" s="6" t="s">
        <v>37</v>
      </c>
      <c r="D14" s="6" t="s">
        <v>38</v>
      </c>
      <c r="E14" s="6" t="s">
        <v>39</v>
      </c>
      <c r="F14" s="20">
        <v>1</v>
      </c>
      <c r="G14" s="6"/>
      <c r="H14" s="19">
        <v>6</v>
      </c>
      <c r="I14" s="5">
        <v>6</v>
      </c>
      <c r="J14" s="5"/>
    </row>
    <row r="15" ht="40.95" customHeight="true" spans="1:10">
      <c r="A15" s="10"/>
      <c r="B15" s="13"/>
      <c r="C15" s="6" t="s">
        <v>33</v>
      </c>
      <c r="D15" s="6" t="s">
        <v>40</v>
      </c>
      <c r="E15" s="6" t="s">
        <v>41</v>
      </c>
      <c r="F15" s="6" t="s">
        <v>42</v>
      </c>
      <c r="G15" s="6"/>
      <c r="H15" s="19">
        <v>6</v>
      </c>
      <c r="I15" s="5">
        <v>6</v>
      </c>
      <c r="J15" s="5"/>
    </row>
    <row r="16" ht="56" customHeight="true" spans="1:10">
      <c r="A16" s="10"/>
      <c r="B16" s="13"/>
      <c r="C16" s="6" t="s">
        <v>33</v>
      </c>
      <c r="D16" s="6" t="s">
        <v>43</v>
      </c>
      <c r="E16" s="6" t="s">
        <v>44</v>
      </c>
      <c r="F16" s="6" t="s">
        <v>45</v>
      </c>
      <c r="G16" s="6"/>
      <c r="H16" s="19">
        <v>5</v>
      </c>
      <c r="I16" s="5">
        <v>5</v>
      </c>
      <c r="J16" s="5"/>
    </row>
    <row r="17" ht="40.95" customHeight="true" spans="1:10">
      <c r="A17" s="10"/>
      <c r="B17" s="13"/>
      <c r="C17" s="6" t="s">
        <v>33</v>
      </c>
      <c r="D17" s="6" t="s">
        <v>46</v>
      </c>
      <c r="E17" s="6" t="s">
        <v>47</v>
      </c>
      <c r="F17" s="6" t="s">
        <v>48</v>
      </c>
      <c r="G17" s="6"/>
      <c r="H17" s="19">
        <v>5</v>
      </c>
      <c r="I17" s="5">
        <v>2.5</v>
      </c>
      <c r="J17" s="11" t="s">
        <v>49</v>
      </c>
    </row>
    <row r="18" ht="40.95" customHeight="true" spans="1:10">
      <c r="A18" s="10"/>
      <c r="B18" s="13"/>
      <c r="C18" s="6" t="s">
        <v>33</v>
      </c>
      <c r="D18" s="6" t="s">
        <v>50</v>
      </c>
      <c r="E18" s="6" t="s">
        <v>51</v>
      </c>
      <c r="F18" s="6" t="s">
        <v>52</v>
      </c>
      <c r="G18" s="6"/>
      <c r="H18" s="19">
        <v>5</v>
      </c>
      <c r="I18" s="5">
        <v>5</v>
      </c>
      <c r="J18" s="5"/>
    </row>
    <row r="19" ht="40.95" customHeight="true" spans="1:11">
      <c r="A19" s="10"/>
      <c r="B19" s="13"/>
      <c r="C19" s="6" t="s">
        <v>33</v>
      </c>
      <c r="D19" s="6" t="s">
        <v>53</v>
      </c>
      <c r="E19" s="6" t="s">
        <v>54</v>
      </c>
      <c r="F19" s="6" t="s">
        <v>55</v>
      </c>
      <c r="G19" s="6"/>
      <c r="H19" s="19">
        <v>6</v>
      </c>
      <c r="I19" s="5">
        <f>6-6*20%</f>
        <v>4.8</v>
      </c>
      <c r="J19" s="11" t="s">
        <v>56</v>
      </c>
      <c r="K19" s="23"/>
    </row>
    <row r="20" ht="40.95" customHeight="true" spans="1:10">
      <c r="A20" s="10"/>
      <c r="B20" s="13"/>
      <c r="C20" s="6" t="s">
        <v>33</v>
      </c>
      <c r="D20" s="6" t="s">
        <v>57</v>
      </c>
      <c r="E20" s="6" t="s">
        <v>44</v>
      </c>
      <c r="F20" s="6" t="s">
        <v>45</v>
      </c>
      <c r="G20" s="6"/>
      <c r="H20" s="19">
        <v>5</v>
      </c>
      <c r="I20" s="5">
        <v>5</v>
      </c>
      <c r="J20" s="5"/>
    </row>
    <row r="21" ht="40.95" customHeight="true" spans="1:10">
      <c r="A21" s="10"/>
      <c r="B21" s="13"/>
      <c r="C21" s="6" t="s">
        <v>37</v>
      </c>
      <c r="D21" s="6" t="s">
        <v>58</v>
      </c>
      <c r="E21" s="6" t="s">
        <v>59</v>
      </c>
      <c r="F21" s="20">
        <v>1</v>
      </c>
      <c r="G21" s="6"/>
      <c r="H21" s="19">
        <v>5</v>
      </c>
      <c r="I21" s="5">
        <v>5</v>
      </c>
      <c r="J21" s="5"/>
    </row>
    <row r="22" ht="40.95" customHeight="true" spans="1:10">
      <c r="A22" s="10"/>
      <c r="B22" s="13"/>
      <c r="C22" s="6" t="s">
        <v>60</v>
      </c>
      <c r="D22" s="6" t="s">
        <v>61</v>
      </c>
      <c r="E22" s="6" t="s">
        <v>62</v>
      </c>
      <c r="F22" s="6" t="s">
        <v>63</v>
      </c>
      <c r="G22" s="6"/>
      <c r="H22" s="6">
        <v>6</v>
      </c>
      <c r="I22" s="5">
        <v>6</v>
      </c>
      <c r="J22" s="5"/>
    </row>
    <row r="23" ht="40.95" customHeight="true" spans="1:10">
      <c r="A23" s="10"/>
      <c r="B23" s="13"/>
      <c r="C23" s="6" t="s">
        <v>60</v>
      </c>
      <c r="D23" s="6" t="s">
        <v>64</v>
      </c>
      <c r="E23" s="6" t="s">
        <v>65</v>
      </c>
      <c r="F23" s="6" t="s">
        <v>63</v>
      </c>
      <c r="G23" s="6"/>
      <c r="H23" s="19">
        <v>6</v>
      </c>
      <c r="I23" s="5">
        <v>6</v>
      </c>
      <c r="J23" s="5"/>
    </row>
    <row r="24" ht="37.95" customHeight="true" spans="1:11">
      <c r="A24" s="10"/>
      <c r="B24" s="13"/>
      <c r="C24" s="6" t="s">
        <v>66</v>
      </c>
      <c r="D24" s="6" t="s">
        <v>67</v>
      </c>
      <c r="E24" s="6" t="s">
        <v>68</v>
      </c>
      <c r="F24" s="6" t="s">
        <v>69</v>
      </c>
      <c r="G24" s="6"/>
      <c r="H24" s="19">
        <v>1</v>
      </c>
      <c r="I24" s="5">
        <v>1</v>
      </c>
      <c r="J24" s="5"/>
      <c r="K24" s="24"/>
    </row>
    <row r="25" ht="37.95" customHeight="true" spans="1:11">
      <c r="A25" s="10"/>
      <c r="B25" s="13"/>
      <c r="C25" s="6" t="s">
        <v>66</v>
      </c>
      <c r="D25" s="6" t="s">
        <v>70</v>
      </c>
      <c r="E25" s="6" t="s">
        <v>71</v>
      </c>
      <c r="F25" s="6" t="s">
        <v>72</v>
      </c>
      <c r="G25" s="6"/>
      <c r="H25" s="19">
        <v>2</v>
      </c>
      <c r="I25" s="5">
        <v>2</v>
      </c>
      <c r="J25" s="5"/>
      <c r="K25" s="24"/>
    </row>
    <row r="26" ht="37.95" customHeight="true" spans="1:11">
      <c r="A26" s="10"/>
      <c r="B26" s="13"/>
      <c r="C26" s="6" t="s">
        <v>66</v>
      </c>
      <c r="D26" s="6" t="s">
        <v>73</v>
      </c>
      <c r="E26" s="6" t="s">
        <v>74</v>
      </c>
      <c r="F26" s="6" t="s">
        <v>75</v>
      </c>
      <c r="G26" s="6"/>
      <c r="H26" s="19">
        <v>1</v>
      </c>
      <c r="I26" s="5">
        <v>1</v>
      </c>
      <c r="J26" s="5"/>
      <c r="K26" s="24"/>
    </row>
    <row r="27" ht="37.95" customHeight="true" spans="1:11">
      <c r="A27" s="10"/>
      <c r="B27" s="13"/>
      <c r="C27" s="6" t="s">
        <v>66</v>
      </c>
      <c r="D27" s="6" t="s">
        <v>76</v>
      </c>
      <c r="E27" s="6" t="s">
        <v>77</v>
      </c>
      <c r="F27" s="6" t="s">
        <v>78</v>
      </c>
      <c r="G27" s="6"/>
      <c r="H27" s="19">
        <v>1</v>
      </c>
      <c r="I27" s="5">
        <v>1</v>
      </c>
      <c r="J27" s="5"/>
      <c r="K27" s="24"/>
    </row>
    <row r="28" ht="110.25" spans="1:10">
      <c r="A28" s="10"/>
      <c r="B28" s="6" t="s">
        <v>79</v>
      </c>
      <c r="C28" s="6" t="s">
        <v>80</v>
      </c>
      <c r="D28" s="6" t="s">
        <v>81</v>
      </c>
      <c r="E28" s="6" t="s">
        <v>82</v>
      </c>
      <c r="F28" s="6" t="s">
        <v>81</v>
      </c>
      <c r="G28" s="6"/>
      <c r="H28" s="19">
        <v>10</v>
      </c>
      <c r="I28" s="5">
        <v>10</v>
      </c>
      <c r="J28" s="5"/>
    </row>
    <row r="29" ht="66" customHeight="true" spans="1:10">
      <c r="A29" s="10"/>
      <c r="B29" s="6"/>
      <c r="C29" s="6" t="s">
        <v>83</v>
      </c>
      <c r="D29" s="6" t="s">
        <v>84</v>
      </c>
      <c r="E29" s="6" t="s">
        <v>85</v>
      </c>
      <c r="F29" s="6" t="s">
        <v>84</v>
      </c>
      <c r="G29" s="6"/>
      <c r="H29" s="19">
        <v>10</v>
      </c>
      <c r="I29" s="5">
        <v>10</v>
      </c>
      <c r="J29" s="5"/>
    </row>
    <row r="30" ht="51" customHeight="true" spans="1:10">
      <c r="A30" s="10"/>
      <c r="B30" s="6" t="s">
        <v>86</v>
      </c>
      <c r="C30" s="6" t="s">
        <v>87</v>
      </c>
      <c r="D30" s="6" t="s">
        <v>88</v>
      </c>
      <c r="E30" s="6" t="s">
        <v>89</v>
      </c>
      <c r="F30" s="20">
        <v>0.9</v>
      </c>
      <c r="G30" s="6"/>
      <c r="H30" s="6">
        <v>5</v>
      </c>
      <c r="I30" s="5">
        <v>5</v>
      </c>
      <c r="J30" s="5"/>
    </row>
    <row r="31" ht="27" customHeight="true" spans="1:10">
      <c r="A31" s="14" t="s">
        <v>90</v>
      </c>
      <c r="B31" s="14"/>
      <c r="C31" s="14"/>
      <c r="D31" s="15"/>
      <c r="E31" s="15"/>
      <c r="F31" s="15"/>
      <c r="G31" s="15"/>
      <c r="H31" s="14">
        <v>100</v>
      </c>
      <c r="I31" s="25">
        <f>SUM(I13:I30)+J6</f>
        <v>95.88609121446</v>
      </c>
      <c r="J31" s="5"/>
    </row>
  </sheetData>
  <mergeCells count="3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10:A11"/>
    <mergeCell ref="A12:A30"/>
    <mergeCell ref="B13:B27"/>
    <mergeCell ref="B28:B29"/>
    <mergeCell ref="K24:K27"/>
    <mergeCell ref="A5:C9"/>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511E1059F8A74D21862D8000E2FD7ED4_13</vt:lpwstr>
  </property>
</Properties>
</file>