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6880"/>
  </bookViews>
  <sheets>
    <sheet name="Sheet1" sheetId="1" r:id="rId1"/>
  </sheets>
  <definedNames>
    <definedName name="_xlnm.Print_Area" localSheetId="0">Sheet1!$A$1:$J$24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<sst xmlns="http://schemas.openxmlformats.org/spreadsheetml/2006/main" count="94" uniqueCount="74">
  <si>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</si>
  <si>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</si>
  <si>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</si>
  <si>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五批试点-骨骼系统衰老临床队列研究及协作平台建设</t>
  </si>
  <si>
    <t>主管部门</t>
  </si>
  <si>
    <t>北京市卫生健康委员会</t>
  </si>
  <si>
    <t>实施单位</t>
  </si>
  <si>
    <t>北京市创伤骨科研究所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</si>
  <si>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</si>
  <si>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</si>
  <si>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</si>
  <si>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</si>
  <si>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</si>
  <si>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</si>
  <si>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</si>
  <si>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</si>
  <si>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</si>
  <si>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</si>
  <si>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</si>
  <si>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</si>
  <si>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</si>
  <si>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</si>
  <si>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</si>
  <si>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初步搭建骨骼系统疾病的多维度互联互通数据库，探索多维度、多参数诊断模型，寻找优化参数，基本构建起多维度骨骼系统衰老相关骨折预测模型和老年髋部骨折注册数据库，基本建立起老年髋部骨折的标准化数据库和老年髋部骨折特异性肌骨影像资料电子数据库</t>
  </si>
  <si>
    <r>
      <rPr>
        <sz val="12"/>
        <color theme="1"/>
        <rFont val="宋体"/>
        <charset val="134"/>
      </rPr>
      <t>构建了骨骼系统疾病的多维度交互共享数据库平台，已纳入研究对象816例；</t>
    </r>
    <r>
      <rPr>
        <sz val="12"/>
        <color rgb="FF000000"/>
        <rFont val="宋体"/>
        <charset val="134"/>
      </rPr>
      <t>已基本构建起多维度骨骼系统衰老相关骨折预测模型和老年髋部骨折注册数据库；初步建立老年髋部骨折的标准化数据化。</t>
    </r>
  </si>
  <si>
    <t>绩效指标</t>
  </si>
  <si>
    <t>一级指标</t>
  </si>
  <si>
    <t>二级指标</t>
  </si>
  <si>
    <t>三级指标</t>
  </si>
  <si>
    <t>年度指标值(A)</t>
  </si>
  <si>
    <t>实际完成值(B)</t>
  </si>
  <si>
    <t>分值</t>
  </si>
  <si>
    <t>偏差原因分析及改进措施</t>
  </si>
  <si>
    <t>产出指标</t>
  </si>
  <si>
    <t>数量指标</t>
  </si>
  <si>
    <t>参加学术会议</t>
  </si>
  <si>
    <t>≥2次</t>
  </si>
  <si>
    <t>4次</t>
  </si>
  <si>
    <t>进行的子课题数量</t>
  </si>
  <si>
    <t>≥5个</t>
  </si>
  <si>
    <t>5个</t>
  </si>
  <si>
    <t>论文投稿次数</t>
  </si>
  <si>
    <t>≥5篇</t>
  </si>
  <si>
    <t>15篇</t>
  </si>
  <si>
    <t>提高指标值设置精确性</t>
  </si>
  <si>
    <r>
      <rPr>
        <sz val="12"/>
        <color rgb="FF000000"/>
        <rFont val="Times New Roman"/>
        <charset val="134"/>
      </rPr>
      <t>SCI</t>
    </r>
    <r>
      <rPr>
        <sz val="12"/>
        <color rgb="FF000000"/>
        <rFont val="宋体"/>
        <charset val="134"/>
      </rPr>
      <t>论文发表数量</t>
    </r>
  </si>
  <si>
    <t>≥3篇</t>
  </si>
  <si>
    <t>申请专利次数</t>
  </si>
  <si>
    <t>≥1项</t>
  </si>
  <si>
    <t>6项</t>
  </si>
  <si>
    <t>质量指标</t>
  </si>
  <si>
    <t>培养研究生</t>
  </si>
  <si>
    <t>≥1名</t>
  </si>
  <si>
    <t>1名</t>
  </si>
  <si>
    <t>时效指标</t>
  </si>
  <si>
    <t>项目执行期内完成度</t>
  </si>
  <si>
    <t>≥90%</t>
  </si>
  <si>
    <t>成本指标</t>
  </si>
  <si>
    <t>课题研究总成本</t>
  </si>
  <si>
    <t>≤412万元</t>
  </si>
  <si>
    <t>2024年度当年度财政拨款支出332.725506万元，上年度结转支出43.715万元</t>
  </si>
  <si>
    <t>效益指标</t>
  </si>
  <si>
    <t>社会效益
指标</t>
  </si>
  <si>
    <t>初步搭建骨骼系统疾病共享数据库，推动科研工作开展</t>
  </si>
  <si>
    <t>骨骼系统衰老疾病的相关诊疗技术和平台的提升，持续为医疗事业发展服务</t>
  </si>
  <si>
    <t>基本达成预期指标且效果较好效果</t>
  </si>
  <si>
    <t>加强效益资料收集</t>
  </si>
  <si>
    <t>提高研究所的知名度</t>
  </si>
  <si>
    <t>增加各种媒体途径对研究所及项目相关的报道</t>
  </si>
  <si>
    <t>满意度
指标</t>
  </si>
  <si>
    <t>服务对象满意度指标</t>
  </si>
  <si>
    <r>
      <rPr>
        <sz val="12"/>
        <rFont val="宋体"/>
        <charset val="134"/>
      </rPr>
      <t>项目研究人员满意度</t>
    </r>
  </si>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</sst>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 "/>
  </numFmts>
  <fonts count="30">
    <font>
      <sz val="11"/>
      <color theme="1"/>
      <name val="等线"/>
      <charset val="134"/>
      <scheme val="minor"/>
    </font>
    <font>
      <sz val="11"/>
      <color rgb="FFFF0000"/>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sz val="12"/>
      <name val="宋体"/>
      <charset val="134"/>
    </font>
    <font>
      <sz val="12"/>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4">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0" fontId="6" fillId="0" borderId="1" xfId="0" applyFont="1" applyBorder="1" applyAlignment="1">
      <alignment horizontal="center"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10" fontId="4" fillId="0" borderId="1" xfId="3" applyNumberFormat="1" applyFont="1" applyFill="1" applyBorder="1" applyAlignment="1">
      <alignment horizontal="center" vertical="center"/>
    </xf>
    <xf numFmtId="9" fontId="1" fillId="0" borderId="0" xfId="3" applyFont="1" applyBorder="1" applyAlignment="1">
      <alignment horizontal="center" vertical="center" wrapText="1"/>
    </xf>
    <xf numFmtId="177"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948180" y="12090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4"/>
  <sheetViews>
    <sheetView tabSelected="1" view="pageBreakPreview" zoomScale="80" zoomScaleNormal="100" workbookViewId="0">
      <selection activeCell="E9" sqref="E9:G9"/>
    </sheetView>
  </sheetViews>
  <sheetFormatPr defaultColWidth="9" defaultRowHeight="14"/>
  <cols>
    <col min="1" max="1" width="5.33333333333333" customWidth="1"/>
    <col min="2" max="2" width="7.73333333333333" customWidth="1"/>
    <col min="3" max="3" width="12.2" customWidth="1"/>
    <col min="4" max="4" width="17.7333333333333" customWidth="1"/>
    <col min="5" max="5" width="19.4666666666667" customWidth="1"/>
    <col min="6" max="6" width="15.9333333333333" customWidth="1"/>
    <col min="7" max="7" width="16.6" customWidth="1"/>
    <col min="8" max="8" width="12.4666666666667" customWidth="1"/>
    <col min="9" max="9" width="11" customWidth="1"/>
    <col min="10" max="10" width="15.0666666666667" customWidth="1"/>
    <col min="11" max="11" width="9" style="1"/>
    <col min="12" max="12" width="12.6666666666667" style="1"/>
    <col min="13" max="21" width="9" style="1"/>
  </cols>
  <sheetData>
    <row r="1" ht="34.0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5" t="s">
        <v>7</v>
      </c>
      <c r="I4" s="5"/>
      <c r="J4" s="5"/>
    </row>
    <row r="5" ht="30" spans="1:10">
      <c r="A5" s="5" t="s">
        <v>8</v>
      </c>
      <c r="B5" s="5"/>
      <c r="C5" s="5"/>
      <c r="D5" s="4"/>
      <c r="E5" s="5" t="s">
        <v>9</v>
      </c>
      <c r="F5" s="5" t="s">
        <v>10</v>
      </c>
      <c r="G5" s="5" t="s">
        <v>11</v>
      </c>
      <c r="H5" s="5" t="s">
        <v>12</v>
      </c>
      <c r="I5" s="5" t="s">
        <v>13</v>
      </c>
      <c r="J5" s="4" t="s">
        <v>14</v>
      </c>
    </row>
    <row r="6" ht="20.1" customHeight="1" spans="1:10">
      <c r="A6" s="5"/>
      <c r="B6" s="5"/>
      <c r="C6" s="5"/>
      <c r="D6" s="6" t="s">
        <v>15</v>
      </c>
      <c r="E6" s="7">
        <f>E7+E8</f>
        <v>456</v>
      </c>
      <c r="F6" s="7">
        <f>F7+F8</f>
        <v>456</v>
      </c>
      <c r="G6" s="7">
        <f>G7+G8</f>
        <v>376.440506</v>
      </c>
      <c r="H6" s="4">
        <v>10</v>
      </c>
      <c r="I6" s="19">
        <f>G6/F6</f>
        <v>0.825527425438597</v>
      </c>
      <c r="J6" s="20">
        <f>I6*10</f>
        <v>8.25527425438597</v>
      </c>
    </row>
    <row r="7" ht="15" spans="1:10">
      <c r="A7" s="5"/>
      <c r="B7" s="5"/>
      <c r="C7" s="5"/>
      <c r="D7" s="8" t="s">
        <v>16</v>
      </c>
      <c r="E7" s="7">
        <v>412</v>
      </c>
      <c r="F7" s="7">
        <v>412</v>
      </c>
      <c r="G7" s="7">
        <v>332.725506</v>
      </c>
      <c r="H7" s="4" t="s">
        <v>17</v>
      </c>
      <c r="I7" s="19">
        <f>G7/F7</f>
        <v>0.80758617961165</v>
      </c>
      <c r="J7" s="5" t="s">
        <v>17</v>
      </c>
    </row>
    <row r="8" ht="25.05" customHeight="1" spans="1:10">
      <c r="A8" s="5"/>
      <c r="B8" s="5"/>
      <c r="C8" s="5"/>
      <c r="D8" s="4" t="s">
        <v>18</v>
      </c>
      <c r="E8" s="7">
        <v>44</v>
      </c>
      <c r="F8" s="7">
        <v>44</v>
      </c>
      <c r="G8" s="7">
        <v>43.715</v>
      </c>
      <c r="H8" s="4" t="s">
        <v>17</v>
      </c>
      <c r="I8" s="21">
        <f>G8/F8</f>
        <v>0.993522727272727</v>
      </c>
      <c r="J8" s="5" t="s">
        <v>17</v>
      </c>
    </row>
    <row r="9" ht="19.05" customHeight="1" spans="1:10">
      <c r="A9" s="5"/>
      <c r="B9" s="5"/>
      <c r="C9" s="5"/>
      <c r="D9" s="9" t="s">
        <v>19</v>
      </c>
      <c r="E9" s="5" t="s">
        <v>17</v>
      </c>
      <c r="F9" s="5" t="s">
        <v>17</v>
      </c>
      <c r="G9" s="5" t="s">
        <v>17</v>
      </c>
      <c r="H9" s="4" t="s">
        <v>17</v>
      </c>
      <c r="I9" s="4" t="s">
        <v>17</v>
      </c>
      <c r="J9" s="5" t="s">
        <v>17</v>
      </c>
    </row>
    <row r="10" ht="26.1" customHeight="1" spans="1:10">
      <c r="A10" s="10" t="s">
        <v>20</v>
      </c>
      <c r="B10" s="5" t="s">
        <v>21</v>
      </c>
      <c r="C10" s="5"/>
      <c r="D10" s="5"/>
      <c r="E10" s="5"/>
      <c r="F10" s="5" t="s">
        <v>22</v>
      </c>
      <c r="G10" s="5"/>
      <c r="H10" s="5"/>
      <c r="I10" s="5"/>
      <c r="J10" s="5"/>
    </row>
    <row r="11" ht="141" customHeight="1" spans="1:10">
      <c r="A11" s="10"/>
      <c r="B11" s="8" t="s">
        <v>23</v>
      </c>
      <c r="C11" s="8"/>
      <c r="D11" s="8"/>
      <c r="E11" s="8"/>
      <c r="F11" s="11" t="s">
        <v>24</v>
      </c>
      <c r="G11" s="8"/>
      <c r="H11" s="8"/>
      <c r="I11" s="8"/>
      <c r="J11" s="8"/>
    </row>
    <row r="12" ht="30" spans="1:10">
      <c r="A12" s="10" t="s">
        <v>25</v>
      </c>
      <c r="B12" s="5" t="s">
        <v>26</v>
      </c>
      <c r="C12" s="4" t="s">
        <v>27</v>
      </c>
      <c r="D12" s="4" t="s">
        <v>28</v>
      </c>
      <c r="E12" s="4" t="s">
        <v>29</v>
      </c>
      <c r="F12" s="5" t="s">
        <v>30</v>
      </c>
      <c r="G12" s="5"/>
      <c r="H12" s="5" t="s">
        <v>31</v>
      </c>
      <c r="I12" s="5" t="s">
        <v>14</v>
      </c>
      <c r="J12" s="5" t="s">
        <v>32</v>
      </c>
    </row>
    <row r="13" ht="40.05" customHeight="1" spans="1:10">
      <c r="A13" s="10"/>
      <c r="B13" s="12" t="s">
        <v>33</v>
      </c>
      <c r="C13" s="4" t="s">
        <v>34</v>
      </c>
      <c r="D13" s="4" t="s">
        <v>35</v>
      </c>
      <c r="E13" s="4" t="s">
        <v>36</v>
      </c>
      <c r="F13" s="5" t="s">
        <v>37</v>
      </c>
      <c r="G13" s="5"/>
      <c r="H13" s="5">
        <v>7</v>
      </c>
      <c r="I13" s="5">
        <v>7</v>
      </c>
      <c r="J13" s="16"/>
    </row>
    <row r="14" ht="40.05" customHeight="1" spans="1:10">
      <c r="A14" s="10"/>
      <c r="B14" s="13"/>
      <c r="C14" s="4" t="s">
        <v>34</v>
      </c>
      <c r="D14" s="4" t="s">
        <v>38</v>
      </c>
      <c r="E14" s="4" t="s">
        <v>39</v>
      </c>
      <c r="F14" s="5" t="s">
        <v>40</v>
      </c>
      <c r="G14" s="5"/>
      <c r="H14" s="5">
        <v>7</v>
      </c>
      <c r="I14" s="5">
        <v>7</v>
      </c>
      <c r="J14" s="5"/>
    </row>
    <row r="15" ht="54" customHeight="1" spans="1:10">
      <c r="A15" s="10"/>
      <c r="B15" s="13"/>
      <c r="C15" s="4" t="s">
        <v>34</v>
      </c>
      <c r="D15" s="4" t="s">
        <v>41</v>
      </c>
      <c r="E15" s="4" t="s">
        <v>42</v>
      </c>
      <c r="F15" s="5" t="s">
        <v>43</v>
      </c>
      <c r="G15" s="5"/>
      <c r="H15" s="5">
        <v>7</v>
      </c>
      <c r="I15" s="5">
        <f>H15-10%*H15</f>
        <v>6.3</v>
      </c>
      <c r="J15" s="5" t="s">
        <v>44</v>
      </c>
    </row>
    <row r="16" ht="53.1" customHeight="1" spans="1:10">
      <c r="A16" s="10"/>
      <c r="B16" s="13"/>
      <c r="C16" s="4" t="s">
        <v>34</v>
      </c>
      <c r="D16" s="4" t="s">
        <v>45</v>
      </c>
      <c r="E16" s="4" t="s">
        <v>46</v>
      </c>
      <c r="F16" s="5" t="s">
        <v>43</v>
      </c>
      <c r="G16" s="5"/>
      <c r="H16" s="5">
        <v>7</v>
      </c>
      <c r="I16" s="5">
        <f>H16-20%*H16</f>
        <v>5.6</v>
      </c>
      <c r="J16" s="5" t="s">
        <v>44</v>
      </c>
    </row>
    <row r="17" ht="52.05" customHeight="1" spans="1:11">
      <c r="A17" s="10"/>
      <c r="B17" s="13"/>
      <c r="C17" s="4" t="s">
        <v>34</v>
      </c>
      <c r="D17" s="4" t="s">
        <v>47</v>
      </c>
      <c r="E17" s="4" t="s">
        <v>48</v>
      </c>
      <c r="F17" s="4" t="s">
        <v>49</v>
      </c>
      <c r="G17" s="4"/>
      <c r="H17" s="5">
        <v>7</v>
      </c>
      <c r="I17" s="5">
        <f>H17-30%*H17</f>
        <v>4.9</v>
      </c>
      <c r="J17" s="5" t="s">
        <v>44</v>
      </c>
      <c r="K17" s="22"/>
    </row>
    <row r="18" ht="40.05" customHeight="1" spans="1:10">
      <c r="A18" s="10"/>
      <c r="B18" s="13"/>
      <c r="C18" s="4" t="s">
        <v>50</v>
      </c>
      <c r="D18" s="5" t="s">
        <v>51</v>
      </c>
      <c r="E18" s="5" t="s">
        <v>52</v>
      </c>
      <c r="F18" s="5" t="s">
        <v>53</v>
      </c>
      <c r="G18" s="5"/>
      <c r="H18" s="5">
        <v>7</v>
      </c>
      <c r="I18" s="5">
        <v>7</v>
      </c>
      <c r="J18" s="4"/>
    </row>
    <row r="19" ht="40.05" customHeight="1" spans="1:10">
      <c r="A19" s="10"/>
      <c r="B19" s="13"/>
      <c r="C19" s="4" t="s">
        <v>54</v>
      </c>
      <c r="D19" s="5" t="s">
        <v>55</v>
      </c>
      <c r="E19" s="5" t="s">
        <v>56</v>
      </c>
      <c r="F19" s="14">
        <v>1</v>
      </c>
      <c r="G19" s="5"/>
      <c r="H19" s="5">
        <v>8</v>
      </c>
      <c r="I19" s="5">
        <v>8</v>
      </c>
      <c r="J19" s="4"/>
    </row>
    <row r="20" ht="53.1" customHeight="1" spans="1:10">
      <c r="A20" s="10"/>
      <c r="B20" s="15"/>
      <c r="C20" s="5" t="s">
        <v>57</v>
      </c>
      <c r="D20" s="5" t="s">
        <v>58</v>
      </c>
      <c r="E20" s="5" t="s">
        <v>59</v>
      </c>
      <c r="F20" s="5" t="s">
        <v>60</v>
      </c>
      <c r="G20" s="5"/>
      <c r="H20" s="5">
        <v>10</v>
      </c>
      <c r="I20" s="5">
        <v>10</v>
      </c>
      <c r="J20" s="4"/>
    </row>
    <row r="21" ht="74.1" customHeight="1" spans="1:10">
      <c r="A21" s="10"/>
      <c r="B21" s="16" t="s">
        <v>61</v>
      </c>
      <c r="C21" s="16" t="s">
        <v>62</v>
      </c>
      <c r="D21" s="5" t="s">
        <v>63</v>
      </c>
      <c r="E21" s="16" t="s">
        <v>64</v>
      </c>
      <c r="F21" s="4" t="s">
        <v>65</v>
      </c>
      <c r="G21" s="4"/>
      <c r="H21" s="5">
        <v>10</v>
      </c>
      <c r="I21" s="4">
        <v>9.5</v>
      </c>
      <c r="J21" s="5" t="s">
        <v>66</v>
      </c>
    </row>
    <row r="22" ht="54" customHeight="1" spans="1:10">
      <c r="A22" s="10"/>
      <c r="B22" s="16"/>
      <c r="C22" s="16" t="s">
        <v>62</v>
      </c>
      <c r="D22" s="5" t="s">
        <v>67</v>
      </c>
      <c r="E22" s="16" t="s">
        <v>68</v>
      </c>
      <c r="F22" s="4" t="s">
        <v>65</v>
      </c>
      <c r="G22" s="4"/>
      <c r="H22" s="5">
        <v>10</v>
      </c>
      <c r="I22" s="4">
        <v>9.5</v>
      </c>
      <c r="J22" s="5" t="s">
        <v>66</v>
      </c>
    </row>
    <row r="23" ht="40.05" customHeight="1" spans="1:10">
      <c r="A23" s="10"/>
      <c r="B23" s="16" t="s">
        <v>69</v>
      </c>
      <c r="C23" s="16" t="s">
        <v>70</v>
      </c>
      <c r="D23" s="5" t="s">
        <v>71</v>
      </c>
      <c r="E23" s="4" t="s">
        <v>72</v>
      </c>
      <c r="F23" s="17">
        <v>0.9756</v>
      </c>
      <c r="G23" s="17"/>
      <c r="H23" s="5">
        <v>10</v>
      </c>
      <c r="I23" s="4">
        <v>10</v>
      </c>
      <c r="J23" s="5"/>
    </row>
    <row r="24" ht="27" customHeight="1" spans="1:10">
      <c r="A24" s="18" t="s">
        <v>73</v>
      </c>
      <c r="B24" s="18"/>
      <c r="C24" s="18"/>
      <c r="D24" s="18"/>
      <c r="E24" s="18"/>
      <c r="F24" s="18"/>
      <c r="G24" s="18"/>
      <c r="H24" s="18">
        <v>100</v>
      </c>
      <c r="I24" s="23">
        <f>SUM(I13:I23)+J6</f>
        <v>93.055274254386</v>
      </c>
      <c r="J24" s="4"/>
    </row>
  </sheetData>
  <mergeCells count="30">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A24:G24"/>
    <mergeCell ref="A10:A11"/>
    <mergeCell ref="A12:A23"/>
    <mergeCell ref="B13:B20"/>
    <mergeCell ref="B21:B22"/>
    <mergeCell ref="K21:K22"/>
    <mergeCell ref="A5:C9"/>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2015-06-08T02:17:00Z</dcterms:created>
  <cp:lastPrinted>2020-04-25T10:17:00Z</cp:lastPrinted>
  <dcterms:modified xsi:type="dcterms:W3CDTF">2025-08-26T10:18:28Z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58C618B13D4F4C03824E06771406ED98_13</vt:lpwstr>
  </property>
</Properties>
</file>