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Sheet1!$A$1:$J$30</definedName>
  </definedNames>
  <calcPr calcId="144525"/>
</workbook>
</file>

<file path=xl/sharedStrings.xml><?xml version="1.0" encoding="utf-8"?>
<sst xmlns="http://schemas.openxmlformats.org/spreadsheetml/2006/main" count="112" uniqueCount="81">
  <si>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</si>
  <si>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</si>
  <si>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</si>
  <si>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呼吸所首发专项</t>
  </si>
  <si>
    <t>主管部门</t>
  </si>
  <si>
    <t>北京市卫生健康委员会</t>
  </si>
  <si>
    <t>实施单位</t>
  </si>
  <si>
    <t>北京市呼吸疾病研究所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</si>
  <si>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</si>
  <si>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</si>
  <si>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</si>
  <si>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</si>
  <si>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</si>
  <si>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</si>
  <si>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</si>
  <si>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</si>
  <si>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</si>
  <si>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</si>
  <si>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</si>
  <si>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</si>
  <si>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</si>
  <si>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</si>
  <si>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</si>
  <si>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构建肺炎患者多组学数据库。明确Off-Pump CABG手术前通过输注外源性白蛋白提升血浆白蛋白的合适剂量及术中乌司他丁使用的方法和剂量；完成对白蛋白提升和术中乌司他丁的使用这一方法对降低围术期ESL降解损伤和术后SIRS发生的评估。完成移动健康技术辅助下慢性阻塞性肺疾病患者吸入药物治疗依从性的干预实践。</t>
  </si>
  <si>
    <t>基于多组学数据构建多个肺炎不良预后模型。明确Off-Pump CABG手术前通过输注外源性白蛋白提升血浆白蛋白的合适剂量及术中乌司他丁使用的方法和剂量；完成上述方法对降低围术期ESL降解损伤和术后SIRS发生的评估。完成移动健康技术辅助下慢性阻塞性肺疾病患者吸入药物治疗依从性的干预实践。</t>
  </si>
  <si>
    <t>绩效指标</t>
  </si>
  <si>
    <t>一级指标</t>
  </si>
  <si>
    <t>二级指标</t>
  </si>
  <si>
    <t>三级指标</t>
  </si>
  <si>
    <t>年度指标值(A)</t>
  </si>
  <si>
    <t>实际完成值(B)</t>
  </si>
  <si>
    <t>分值</t>
  </si>
  <si>
    <t>偏差原因分析及改进措施</t>
  </si>
  <si>
    <t>产出指标</t>
  </si>
  <si>
    <t>数量指标</t>
  </si>
  <si>
    <t>论文发表数量</t>
  </si>
  <si>
    <t>≥2篇</t>
  </si>
  <si>
    <t>6篇</t>
  </si>
  <si>
    <t>提高指标设置精确性</t>
  </si>
  <si>
    <t>冠脉搭桥手术受试者纳入</t>
  </si>
  <si>
    <t>≥100人</t>
  </si>
  <si>
    <t>96人</t>
  </si>
  <si>
    <t>已更改实验方案</t>
  </si>
  <si>
    <t>患者临床研究例数</t>
  </si>
  <si>
    <t>50人</t>
  </si>
  <si>
    <t>初步构建肺炎患者多组学数据库</t>
  </si>
  <si>
    <t>1个</t>
  </si>
  <si>
    <t>质量指标</t>
  </si>
  <si>
    <t>模型验证准确率, 受试者曲线曲线下面积，敏感度，特异度，约登指数</t>
  </si>
  <si>
    <t>≥70%</t>
  </si>
  <si>
    <t>吸入药物治疗依从率</t>
  </si>
  <si>
    <t>≥55%</t>
  </si>
  <si>
    <t>病例样本收集成功率</t>
  </si>
  <si>
    <t>时效指标</t>
  </si>
  <si>
    <t>完成围术期观察和取样</t>
  </si>
  <si>
    <t>进一步建立数据库</t>
  </si>
  <si>
    <t>成本指标</t>
  </si>
  <si>
    <t>项目预算</t>
  </si>
  <si>
    <t>≤16.938533万元</t>
  </si>
  <si>
    <t>8.37875万元</t>
  </si>
  <si>
    <t>效益指标</t>
  </si>
  <si>
    <t>社会效益</t>
  </si>
  <si>
    <t>住院天数及住院费用减少，社会家庭负担减轻</t>
  </si>
  <si>
    <t>轻重</t>
  </si>
  <si>
    <t>轻</t>
  </si>
  <si>
    <t>患者围术期并发症率降低</t>
  </si>
  <si>
    <t>≤15%</t>
  </si>
  <si>
    <t>更改实验方案</t>
  </si>
  <si>
    <t>诊断率</t>
  </si>
  <si>
    <t>≥90%</t>
  </si>
  <si>
    <t>加快项目推进</t>
  </si>
  <si>
    <t>救治成功率</t>
  </si>
  <si>
    <t>继续教育培训人次</t>
  </si>
  <si>
    <t>≥50人</t>
  </si>
  <si>
    <t>77人</t>
  </si>
  <si>
    <t>满意度
指标</t>
  </si>
  <si>
    <t>服务对象满意度指标</t>
  </si>
  <si>
    <t>受试者满意度</t>
  </si>
  <si>
    <t>项目研究人员满意度</t>
  </si>
  <si>
    <t>满意度样本容量可进一步提升</t>
  </si>
  <si>
    <t>总分：</t>
  </si>
</sst>
</file>

<file path=xl/styles.xml><?xml version="1.0" encoding="utf-8"?>
<styleSheet xmlns="http://schemas.openxmlformats.org/spreadsheetml/2006/main">
  <numFmts count="6">
    <numFmt numFmtId="176" formatCode="0.00_ "/>
    <numFmt numFmtId="177" formatCode="_ * #,##0.000000_ ;_ * \-#,##0.000000_ ;_ * &quot;-&quot;??.0000_ ;_ @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8">
    <font>
      <sz val="11"/>
      <color theme="1"/>
      <name val="等线"/>
      <charset val="134"/>
      <scheme val="minor"/>
    </font>
    <font>
      <sz val="11"/>
      <color rgb="FFFF0000"/>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theme="0"/>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3"/>
      <color theme="3"/>
      <name val="等线"/>
      <charset val="134"/>
      <scheme val="minor"/>
    </font>
    <font>
      <sz val="11"/>
      <color rgb="FFFA7D00"/>
      <name val="等线"/>
      <charset val="0"/>
      <scheme val="minor"/>
    </font>
    <font>
      <i/>
      <sz val="11"/>
      <color rgb="FF7F7F7F"/>
      <name val="等线"/>
      <charset val="0"/>
      <scheme val="minor"/>
    </font>
    <font>
      <b/>
      <sz val="11"/>
      <color theme="1"/>
      <name val="等线"/>
      <charset val="0"/>
      <scheme val="minor"/>
    </font>
    <font>
      <u/>
      <sz val="11"/>
      <color rgb="FF0000FF"/>
      <name val="等线"/>
      <charset val="0"/>
      <scheme val="minor"/>
    </font>
    <font>
      <b/>
      <sz val="11"/>
      <color rgb="FFFA7D00"/>
      <name val="等线"/>
      <charset val="0"/>
      <scheme val="minor"/>
    </font>
    <font>
      <sz val="11"/>
      <color rgb="FFFF0000"/>
      <name val="等线"/>
      <charset val="0"/>
      <scheme val="minor"/>
    </font>
    <font>
      <b/>
      <sz val="11"/>
      <color rgb="FF3F3F3F"/>
      <name val="等线"/>
      <charset val="0"/>
      <scheme val="minor"/>
    </font>
    <font>
      <b/>
      <sz val="15"/>
      <color theme="3"/>
      <name val="等线"/>
      <charset val="134"/>
      <scheme val="minor"/>
    </font>
    <font>
      <u/>
      <sz val="11"/>
      <color rgb="FF800080"/>
      <name val="等线"/>
      <charset val="0"/>
      <scheme val="minor"/>
    </font>
    <font>
      <sz val="11"/>
      <color rgb="FF3F3F76"/>
      <name val="等线"/>
      <charset val="0"/>
      <scheme val="minor"/>
    </font>
    <font>
      <b/>
      <sz val="11"/>
      <color rgb="FFFFFFF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7"/>
        <bgColor indexed="64"/>
      </patternFill>
    </fill>
    <fill>
      <patternFill patternType="solid">
        <fgColor theme="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F2F2F2"/>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FCC99"/>
        <bgColor indexed="64"/>
      </patternFill>
    </fill>
    <fill>
      <patternFill patternType="solid">
        <fgColor rgb="FFA5A5A5"/>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7" fillId="13"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11" fillId="0" borderId="11"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7"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2"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7" fillId="11"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22" fillId="0" borderId="8"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7"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7" borderId="0" applyNumberFormat="false" applyBorder="false" applyAlignment="false" applyProtection="false">
      <alignment vertical="center"/>
    </xf>
    <xf numFmtId="0" fontId="19" fillId="23" borderId="13"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19"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24" fillId="28" borderId="13" applyNumberFormat="false" applyAlignment="false" applyProtection="false">
      <alignment vertical="center"/>
    </xf>
    <xf numFmtId="0" fontId="21" fillId="23" borderId="14" applyNumberFormat="false" applyAlignment="false" applyProtection="false">
      <alignment vertical="center"/>
    </xf>
    <xf numFmtId="0" fontId="25" fillId="29" borderId="15" applyNumberFormat="false" applyAlignment="false" applyProtection="false">
      <alignment vertical="center"/>
    </xf>
    <xf numFmtId="0" fontId="15" fillId="0" borderId="9" applyNumberFormat="false" applyFill="false" applyAlignment="false" applyProtection="false">
      <alignment vertical="center"/>
    </xf>
    <xf numFmtId="0" fontId="8" fillId="31"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0" fillId="14" borderId="12"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9"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8" fillId="8"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8" fillId="10"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8" fillId="16" borderId="0" applyNumberFormat="false" applyBorder="false" applyAlignment="false" applyProtection="false">
      <alignment vertical="center"/>
    </xf>
  </cellStyleXfs>
  <cellXfs count="31">
    <xf numFmtId="0" fontId="0" fillId="0" borderId="0" xfId="0"/>
    <xf numFmtId="0" fontId="1" fillId="0" borderId="0" xfId="0" applyFont="true"/>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1" xfId="0" applyFont="true" applyBorder="true" applyAlignment="true">
      <alignment horizontal="center" vertical="center"/>
    </xf>
    <xf numFmtId="0" fontId="4" fillId="0" borderId="1" xfId="0" applyFont="true" applyBorder="true" applyAlignment="true">
      <alignment horizontal="left" vertical="center"/>
    </xf>
    <xf numFmtId="0" fontId="4" fillId="0" borderId="2" xfId="0" applyFont="true" applyBorder="true" applyAlignment="true">
      <alignment horizontal="center" vertical="center"/>
    </xf>
    <xf numFmtId="0" fontId="4" fillId="0" borderId="1" xfId="0" applyFont="true" applyBorder="true" applyAlignment="true">
      <alignment horizontal="center" vertical="center" wrapText="true"/>
    </xf>
    <xf numFmtId="0" fontId="4" fillId="0" borderId="1" xfId="0" applyFont="true" applyBorder="true" applyAlignment="true">
      <alignment horizontal="justify" vertical="center"/>
    </xf>
    <xf numFmtId="0" fontId="4" fillId="0" borderId="1" xfId="0" applyFont="true" applyBorder="true" applyAlignment="true">
      <alignment horizontal="left" vertical="center" wrapText="true"/>
    </xf>
    <xf numFmtId="0" fontId="4" fillId="0" borderId="1" xfId="0" applyFont="true" applyBorder="true" applyAlignment="true">
      <alignment horizontal="center" vertical="center" textRotation="255"/>
    </xf>
    <xf numFmtId="0" fontId="5" fillId="0" borderId="3" xfId="0" applyFont="true" applyBorder="true" applyAlignment="true">
      <alignment horizontal="center" vertical="center" wrapText="true"/>
    </xf>
    <xf numFmtId="0" fontId="5" fillId="0" borderId="4" xfId="0" applyFont="true" applyBorder="true" applyAlignment="true">
      <alignment horizontal="center" vertical="center" wrapText="true"/>
    </xf>
    <xf numFmtId="0" fontId="5" fillId="0" borderId="5"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1" xfId="0" applyFont="true" applyBorder="true" applyAlignment="true">
      <alignment horizontal="center" vertical="center"/>
    </xf>
    <xf numFmtId="0" fontId="4" fillId="0" borderId="6" xfId="0" applyFont="true" applyBorder="true" applyAlignment="true">
      <alignment horizontal="center" vertical="center"/>
    </xf>
    <xf numFmtId="0" fontId="4" fillId="0" borderId="7" xfId="0" applyFont="true" applyBorder="true" applyAlignment="true">
      <alignment horizontal="center" vertical="center"/>
    </xf>
    <xf numFmtId="0" fontId="4" fillId="0" borderId="1" xfId="0" applyFont="true" applyBorder="true" applyAlignment="true">
      <alignment horizontal="justify" vertical="center" wrapText="true"/>
    </xf>
    <xf numFmtId="177" fontId="4" fillId="0" borderId="1" xfId="12" applyNumberFormat="true" applyFont="true" applyBorder="true" applyAlignment="true">
      <alignment horizontal="center" vertical="center"/>
    </xf>
    <xf numFmtId="10" fontId="4" fillId="0" borderId="1" xfId="11" applyNumberFormat="true" applyFont="true" applyFill="true" applyBorder="true" applyAlignment="true">
      <alignment horizontal="center" vertical="center" wrapText="true"/>
    </xf>
    <xf numFmtId="10" fontId="4" fillId="0" borderId="1" xfId="0" applyNumberFormat="true" applyFont="true" applyBorder="true" applyAlignment="true">
      <alignment horizontal="center" vertical="center" wrapText="true"/>
    </xf>
    <xf numFmtId="9" fontId="4" fillId="0" borderId="1" xfId="0" applyNumberFormat="true" applyFont="true" applyBorder="true" applyAlignment="true">
      <alignment horizontal="center" vertical="center" wrapText="true"/>
    </xf>
    <xf numFmtId="10" fontId="4" fillId="0" borderId="2" xfId="0" applyNumberFormat="true" applyFont="true" applyBorder="true" applyAlignment="true">
      <alignment horizontal="center" vertical="center" wrapText="true"/>
    </xf>
    <xf numFmtId="0" fontId="4" fillId="0" borderId="7" xfId="0" applyFont="true" applyBorder="true" applyAlignment="true">
      <alignment horizontal="center" vertical="center" wrapText="true"/>
    </xf>
    <xf numFmtId="9" fontId="4" fillId="0" borderId="1" xfId="0" applyNumberFormat="true" applyFont="true" applyBorder="true" applyAlignment="true">
      <alignment horizontal="center" vertical="center"/>
    </xf>
    <xf numFmtId="10" fontId="4" fillId="0" borderId="1" xfId="0" applyNumberFormat="true" applyFont="true" applyBorder="true" applyAlignment="true">
      <alignment horizontal="center" vertical="center"/>
    </xf>
    <xf numFmtId="10" fontId="4" fillId="0" borderId="1" xfId="11" applyNumberFormat="true" applyFont="true" applyBorder="true" applyAlignment="true">
      <alignment horizontal="center" vertical="center"/>
    </xf>
    <xf numFmtId="176" fontId="4" fillId="0" borderId="1" xfId="0" applyNumberFormat="true" applyFont="true" applyBorder="true" applyAlignment="true">
      <alignment horizontal="center" vertical="center" wrapText="true"/>
    </xf>
    <xf numFmtId="0" fontId="1" fillId="0" borderId="0" xfId="0" applyFont="true" applyAlignment="true">
      <alignment wrapText="true"/>
    </xf>
    <xf numFmtId="176" fontId="6"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6435" y="12077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30"/>
  <sheetViews>
    <sheetView tabSelected="1" view="pageBreakPreview" zoomScaleNormal="100" zoomScaleSheetLayoutView="100" topLeftCell="A23" workbookViewId="0">
      <selection activeCell="J25" sqref="J25"/>
    </sheetView>
  </sheetViews>
  <sheetFormatPr defaultColWidth="9" defaultRowHeight="13.5"/>
  <cols>
    <col min="1" max="1" width="5.375" customWidth="true"/>
    <col min="2" max="2" width="7.75" customWidth="true"/>
    <col min="3" max="3" width="12.25" customWidth="true"/>
    <col min="4" max="4" width="17.75" customWidth="true"/>
    <col min="5" max="5" width="19.5" customWidth="true"/>
    <col min="6" max="6" width="13.375" customWidth="true"/>
    <col min="7" max="7" width="11.625" customWidth="true"/>
    <col min="8" max="8" width="12.5" customWidth="true"/>
    <col min="9" max="9" width="11" customWidth="true"/>
    <col min="10" max="10" width="14.625" customWidth="true"/>
    <col min="11" max="11" width="9" style="1"/>
  </cols>
  <sheetData>
    <row r="1" ht="33.95"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1" customHeight="true" spans="1:10">
      <c r="A3" s="4" t="s">
        <v>2</v>
      </c>
      <c r="B3" s="4"/>
      <c r="C3" s="4"/>
      <c r="D3" s="5" t="s">
        <v>3</v>
      </c>
      <c r="E3" s="5"/>
      <c r="F3" s="5"/>
      <c r="G3" s="5"/>
      <c r="H3" s="5"/>
      <c r="I3" s="5"/>
      <c r="J3" s="5"/>
    </row>
    <row r="4" ht="20.1" customHeight="true" spans="1:10">
      <c r="A4" s="4" t="s">
        <v>4</v>
      </c>
      <c r="B4" s="4"/>
      <c r="C4" s="4"/>
      <c r="D4" s="6" t="s">
        <v>5</v>
      </c>
      <c r="E4" s="16"/>
      <c r="F4" s="17"/>
      <c r="G4" s="4" t="s">
        <v>6</v>
      </c>
      <c r="H4" s="18" t="s">
        <v>7</v>
      </c>
      <c r="I4" s="18"/>
      <c r="J4" s="18"/>
    </row>
    <row r="5" ht="31.5" spans="1:10">
      <c r="A5" s="7" t="s">
        <v>8</v>
      </c>
      <c r="B5" s="7"/>
      <c r="C5" s="7"/>
      <c r="D5" s="4"/>
      <c r="E5" s="7" t="s">
        <v>9</v>
      </c>
      <c r="F5" s="7" t="s">
        <v>10</v>
      </c>
      <c r="G5" s="7" t="s">
        <v>11</v>
      </c>
      <c r="H5" s="7" t="s">
        <v>12</v>
      </c>
      <c r="I5" s="7" t="s">
        <v>13</v>
      </c>
      <c r="J5" s="4" t="s">
        <v>14</v>
      </c>
    </row>
    <row r="6" ht="20.1" customHeight="true" spans="1:10">
      <c r="A6" s="7"/>
      <c r="B6" s="7"/>
      <c r="C6" s="7"/>
      <c r="D6" s="8" t="s">
        <v>15</v>
      </c>
      <c r="E6" s="19">
        <v>16.938533</v>
      </c>
      <c r="F6" s="19">
        <v>16.938533</v>
      </c>
      <c r="G6" s="19">
        <v>8.37875</v>
      </c>
      <c r="H6" s="4">
        <v>10</v>
      </c>
      <c r="I6" s="27">
        <f>G6/F6</f>
        <v>0.49465617831249</v>
      </c>
      <c r="J6" s="28">
        <f>10*I6</f>
        <v>4.9465617831249</v>
      </c>
    </row>
    <row r="7" ht="15.75" spans="1:10">
      <c r="A7" s="7"/>
      <c r="B7" s="7"/>
      <c r="C7" s="7"/>
      <c r="D7" s="9" t="s">
        <v>16</v>
      </c>
      <c r="E7" s="7" t="s">
        <v>17</v>
      </c>
      <c r="F7" s="7" t="s">
        <v>17</v>
      </c>
      <c r="G7" s="7" t="s">
        <v>17</v>
      </c>
      <c r="H7" s="7" t="s">
        <v>17</v>
      </c>
      <c r="I7" s="7" t="s">
        <v>17</v>
      </c>
      <c r="J7" s="7" t="s">
        <v>17</v>
      </c>
    </row>
    <row r="8" ht="24.95" customHeight="true" spans="1:10">
      <c r="A8" s="7"/>
      <c r="B8" s="7"/>
      <c r="C8" s="7"/>
      <c r="D8" s="4" t="s">
        <v>18</v>
      </c>
      <c r="E8" s="19">
        <v>16.938533</v>
      </c>
      <c r="F8" s="19">
        <v>16.938533</v>
      </c>
      <c r="G8" s="19">
        <v>8.37875</v>
      </c>
      <c r="H8" s="4" t="s">
        <v>17</v>
      </c>
      <c r="I8" s="27">
        <f>G8/F8</f>
        <v>0.49465617831249</v>
      </c>
      <c r="J8" s="7" t="s">
        <v>17</v>
      </c>
    </row>
    <row r="9" ht="18.95" customHeight="true" spans="1:10">
      <c r="A9" s="7"/>
      <c r="B9" s="7"/>
      <c r="C9" s="7"/>
      <c r="D9" s="5" t="s">
        <v>19</v>
      </c>
      <c r="E9" s="7" t="s">
        <v>17</v>
      </c>
      <c r="F9" s="7" t="s">
        <v>17</v>
      </c>
      <c r="G9" s="7" t="s">
        <v>17</v>
      </c>
      <c r="H9" s="7" t="s">
        <v>17</v>
      </c>
      <c r="I9" s="7" t="s">
        <v>17</v>
      </c>
      <c r="J9" s="7" t="s">
        <v>17</v>
      </c>
    </row>
    <row r="10" ht="26.1" customHeight="true" spans="1:10">
      <c r="A10" s="10" t="s">
        <v>20</v>
      </c>
      <c r="B10" s="7" t="s">
        <v>21</v>
      </c>
      <c r="C10" s="7"/>
      <c r="D10" s="7"/>
      <c r="E10" s="7"/>
      <c r="F10" s="7" t="s">
        <v>22</v>
      </c>
      <c r="G10" s="7"/>
      <c r="H10" s="7"/>
      <c r="I10" s="7"/>
      <c r="J10" s="7"/>
    </row>
    <row r="11" ht="108.75" customHeight="true" spans="1:10">
      <c r="A11" s="10"/>
      <c r="B11" s="7" t="s">
        <v>23</v>
      </c>
      <c r="C11" s="7"/>
      <c r="D11" s="7"/>
      <c r="E11" s="7"/>
      <c r="F11" s="7" t="s">
        <v>24</v>
      </c>
      <c r="G11" s="7"/>
      <c r="H11" s="7"/>
      <c r="I11" s="7"/>
      <c r="J11" s="7"/>
    </row>
    <row r="12" ht="31.5" spans="1:10">
      <c r="A12" s="10" t="s">
        <v>25</v>
      </c>
      <c r="B12" s="7" t="s">
        <v>26</v>
      </c>
      <c r="C12" s="4" t="s">
        <v>27</v>
      </c>
      <c r="D12" s="4" t="s">
        <v>28</v>
      </c>
      <c r="E12" s="4" t="s">
        <v>29</v>
      </c>
      <c r="F12" s="7" t="s">
        <v>30</v>
      </c>
      <c r="G12" s="7"/>
      <c r="H12" s="7" t="s">
        <v>31</v>
      </c>
      <c r="I12" s="7" t="s">
        <v>14</v>
      </c>
      <c r="J12" s="7" t="s">
        <v>32</v>
      </c>
    </row>
    <row r="13" ht="117.95" customHeight="true" spans="1:10">
      <c r="A13" s="10"/>
      <c r="B13" s="11" t="s">
        <v>33</v>
      </c>
      <c r="C13" s="4" t="s">
        <v>34</v>
      </c>
      <c r="D13" s="7" t="s">
        <v>35</v>
      </c>
      <c r="E13" s="4" t="s">
        <v>36</v>
      </c>
      <c r="F13" s="4" t="s">
        <v>37</v>
      </c>
      <c r="G13" s="4"/>
      <c r="H13" s="7">
        <v>8</v>
      </c>
      <c r="I13" s="7">
        <v>7.2</v>
      </c>
      <c r="J13" s="7" t="s">
        <v>38</v>
      </c>
    </row>
    <row r="14" ht="194.1" customHeight="true" spans="1:10">
      <c r="A14" s="10"/>
      <c r="B14" s="12"/>
      <c r="C14" s="4" t="s">
        <v>34</v>
      </c>
      <c r="D14" s="7" t="s">
        <v>39</v>
      </c>
      <c r="E14" s="4" t="s">
        <v>40</v>
      </c>
      <c r="F14" s="4" t="s">
        <v>41</v>
      </c>
      <c r="G14" s="4"/>
      <c r="H14" s="7">
        <v>5</v>
      </c>
      <c r="I14" s="7">
        <v>4.8</v>
      </c>
      <c r="J14" s="7" t="s">
        <v>42</v>
      </c>
    </row>
    <row r="15" ht="41.1" customHeight="true" spans="1:10">
      <c r="A15" s="10"/>
      <c r="B15" s="12"/>
      <c r="C15" s="4" t="s">
        <v>34</v>
      </c>
      <c r="D15" s="7" t="s">
        <v>43</v>
      </c>
      <c r="E15" s="4" t="s">
        <v>44</v>
      </c>
      <c r="F15" s="4" t="s">
        <v>44</v>
      </c>
      <c r="G15" s="4"/>
      <c r="H15" s="7">
        <v>6</v>
      </c>
      <c r="I15" s="7">
        <v>6</v>
      </c>
      <c r="J15" s="7"/>
    </row>
    <row r="16" ht="41.1" customHeight="true" spans="1:10">
      <c r="A16" s="10"/>
      <c r="B16" s="12"/>
      <c r="C16" s="4" t="s">
        <v>34</v>
      </c>
      <c r="D16" s="7" t="s">
        <v>45</v>
      </c>
      <c r="E16" s="4" t="s">
        <v>46</v>
      </c>
      <c r="F16" s="4" t="s">
        <v>46</v>
      </c>
      <c r="G16" s="4"/>
      <c r="H16" s="7">
        <v>5</v>
      </c>
      <c r="I16" s="7">
        <v>5</v>
      </c>
      <c r="J16" s="7"/>
    </row>
    <row r="17" ht="71.1" customHeight="true" spans="1:11">
      <c r="A17" s="10"/>
      <c r="B17" s="12"/>
      <c r="C17" s="4" t="s">
        <v>47</v>
      </c>
      <c r="D17" s="7" t="s">
        <v>48</v>
      </c>
      <c r="E17" s="7" t="s">
        <v>49</v>
      </c>
      <c r="F17" s="20">
        <v>0.787</v>
      </c>
      <c r="G17" s="20"/>
      <c r="H17" s="7">
        <v>6</v>
      </c>
      <c r="I17" s="7">
        <v>6</v>
      </c>
      <c r="J17" s="7"/>
      <c r="K17" s="29"/>
    </row>
    <row r="18" ht="41.1" customHeight="true" spans="1:10">
      <c r="A18" s="10"/>
      <c r="B18" s="12"/>
      <c r="C18" s="4" t="s">
        <v>47</v>
      </c>
      <c r="D18" s="7" t="s">
        <v>50</v>
      </c>
      <c r="E18" s="7" t="s">
        <v>51</v>
      </c>
      <c r="F18" s="21">
        <v>0.7447</v>
      </c>
      <c r="G18" s="7"/>
      <c r="H18" s="7">
        <v>5</v>
      </c>
      <c r="I18" s="7">
        <v>5</v>
      </c>
      <c r="J18" s="7"/>
    </row>
    <row r="19" ht="41.1" customHeight="true" spans="1:10">
      <c r="A19" s="10"/>
      <c r="B19" s="12"/>
      <c r="C19" s="4" t="s">
        <v>47</v>
      </c>
      <c r="D19" s="7" t="s">
        <v>52</v>
      </c>
      <c r="E19" s="7" t="s">
        <v>49</v>
      </c>
      <c r="F19" s="22">
        <v>1.9</v>
      </c>
      <c r="G19" s="7"/>
      <c r="H19" s="7">
        <v>5</v>
      </c>
      <c r="I19" s="7">
        <v>5</v>
      </c>
      <c r="J19" s="7"/>
    </row>
    <row r="20" ht="41.1" customHeight="true" spans="1:10">
      <c r="A20" s="10"/>
      <c r="B20" s="12"/>
      <c r="C20" s="4" t="s">
        <v>53</v>
      </c>
      <c r="D20" s="7" t="s">
        <v>54</v>
      </c>
      <c r="E20" s="22">
        <v>1</v>
      </c>
      <c r="F20" s="22">
        <v>1</v>
      </c>
      <c r="G20" s="7"/>
      <c r="H20" s="7">
        <v>5</v>
      </c>
      <c r="I20" s="7">
        <v>5</v>
      </c>
      <c r="J20" s="7"/>
    </row>
    <row r="21" ht="41.1" customHeight="true" spans="1:10">
      <c r="A21" s="10"/>
      <c r="B21" s="12"/>
      <c r="C21" s="4" t="s">
        <v>53</v>
      </c>
      <c r="D21" s="7" t="s">
        <v>55</v>
      </c>
      <c r="E21" s="22">
        <v>1</v>
      </c>
      <c r="F21" s="22">
        <v>1</v>
      </c>
      <c r="G21" s="7"/>
      <c r="H21" s="7">
        <v>5</v>
      </c>
      <c r="I21" s="7">
        <v>5</v>
      </c>
      <c r="J21" s="7"/>
    </row>
    <row r="22" ht="38.1" customHeight="true" spans="1:10">
      <c r="A22" s="10"/>
      <c r="B22" s="13"/>
      <c r="C22" s="11" t="s">
        <v>56</v>
      </c>
      <c r="D22" s="7" t="s">
        <v>57</v>
      </c>
      <c r="E22" s="7" t="s">
        <v>58</v>
      </c>
      <c r="F22" s="7" t="s">
        <v>59</v>
      </c>
      <c r="G22" s="7"/>
      <c r="H22" s="7">
        <v>5</v>
      </c>
      <c r="I22" s="7">
        <v>5</v>
      </c>
      <c r="J22" s="7"/>
    </row>
    <row r="23" ht="47.25" spans="1:10">
      <c r="A23" s="10"/>
      <c r="B23" s="14" t="s">
        <v>60</v>
      </c>
      <c r="C23" s="14" t="s">
        <v>61</v>
      </c>
      <c r="D23" s="7" t="s">
        <v>62</v>
      </c>
      <c r="E23" s="7" t="s">
        <v>63</v>
      </c>
      <c r="F23" s="4" t="s">
        <v>64</v>
      </c>
      <c r="G23" s="4"/>
      <c r="H23" s="7">
        <v>5</v>
      </c>
      <c r="I23" s="7">
        <v>5</v>
      </c>
      <c r="J23" s="7"/>
    </row>
    <row r="24" ht="186" customHeight="true" spans="1:10">
      <c r="A24" s="10"/>
      <c r="B24" s="14"/>
      <c r="C24" s="14" t="s">
        <v>61</v>
      </c>
      <c r="D24" s="7" t="s">
        <v>65</v>
      </c>
      <c r="E24" s="7" t="s">
        <v>66</v>
      </c>
      <c r="F24" s="23">
        <v>0.0769</v>
      </c>
      <c r="G24" s="24"/>
      <c r="H24" s="7">
        <v>5</v>
      </c>
      <c r="I24" s="4">
        <v>2.56</v>
      </c>
      <c r="J24" s="7" t="s">
        <v>67</v>
      </c>
    </row>
    <row r="25" ht="102" customHeight="true" spans="1:10">
      <c r="A25" s="10"/>
      <c r="B25" s="14"/>
      <c r="C25" s="14" t="s">
        <v>61</v>
      </c>
      <c r="D25" s="7" t="s">
        <v>68</v>
      </c>
      <c r="E25" s="7" t="s">
        <v>69</v>
      </c>
      <c r="F25" s="20">
        <v>0.787</v>
      </c>
      <c r="G25" s="20"/>
      <c r="H25" s="7">
        <v>5</v>
      </c>
      <c r="I25" s="4">
        <v>4.5</v>
      </c>
      <c r="J25" s="7" t="s">
        <v>70</v>
      </c>
    </row>
    <row r="26" ht="36.95" customHeight="true" spans="1:10">
      <c r="A26" s="10"/>
      <c r="B26" s="14"/>
      <c r="C26" s="14" t="s">
        <v>61</v>
      </c>
      <c r="D26" s="7" t="s">
        <v>71</v>
      </c>
      <c r="E26" s="7" t="s">
        <v>49</v>
      </c>
      <c r="F26" s="25">
        <v>0.7</v>
      </c>
      <c r="G26" s="4"/>
      <c r="H26" s="7">
        <v>5</v>
      </c>
      <c r="I26" s="4">
        <v>5</v>
      </c>
      <c r="J26" s="7"/>
    </row>
    <row r="27" ht="39.95" customHeight="true" spans="1:10">
      <c r="A27" s="10"/>
      <c r="B27" s="14"/>
      <c r="C27" s="14" t="s">
        <v>61</v>
      </c>
      <c r="D27" s="7" t="s">
        <v>72</v>
      </c>
      <c r="E27" s="7" t="s">
        <v>73</v>
      </c>
      <c r="F27" s="4" t="s">
        <v>74</v>
      </c>
      <c r="G27" s="4"/>
      <c r="H27" s="7">
        <v>5</v>
      </c>
      <c r="I27" s="4">
        <v>5</v>
      </c>
      <c r="J27" s="4"/>
    </row>
    <row r="28" ht="51" customHeight="true" spans="1:10">
      <c r="A28" s="10"/>
      <c r="B28" s="11" t="s">
        <v>75</v>
      </c>
      <c r="C28" s="14" t="s">
        <v>76</v>
      </c>
      <c r="D28" s="7" t="s">
        <v>77</v>
      </c>
      <c r="E28" s="4" t="s">
        <v>49</v>
      </c>
      <c r="F28" s="26">
        <v>0.9723</v>
      </c>
      <c r="G28" s="26"/>
      <c r="H28" s="7">
        <v>5</v>
      </c>
      <c r="I28" s="4">
        <v>5</v>
      </c>
      <c r="J28" s="7"/>
    </row>
    <row r="29" ht="51" customHeight="true" spans="1:10">
      <c r="A29" s="10"/>
      <c r="B29" s="13"/>
      <c r="C29" s="14" t="s">
        <v>76</v>
      </c>
      <c r="D29" s="7" t="s">
        <v>78</v>
      </c>
      <c r="E29" s="4" t="s">
        <v>49</v>
      </c>
      <c r="F29" s="25">
        <v>1</v>
      </c>
      <c r="G29" s="4"/>
      <c r="H29" s="7">
        <v>5</v>
      </c>
      <c r="I29" s="4">
        <v>4</v>
      </c>
      <c r="J29" s="7" t="s">
        <v>79</v>
      </c>
    </row>
    <row r="30" ht="27" customHeight="true" spans="1:10">
      <c r="A30" s="15" t="s">
        <v>80</v>
      </c>
      <c r="B30" s="15"/>
      <c r="C30" s="15"/>
      <c r="D30" s="15"/>
      <c r="E30" s="15"/>
      <c r="F30" s="15"/>
      <c r="G30" s="15"/>
      <c r="H30" s="15">
        <v>100</v>
      </c>
      <c r="I30" s="30">
        <f>SUM(I13:I29)+J6</f>
        <v>90.0065617831249</v>
      </c>
      <c r="J30" s="4"/>
    </row>
  </sheetData>
  <mergeCells count="36">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10:A11"/>
    <mergeCell ref="A12:A29"/>
    <mergeCell ref="B13:B22"/>
    <mergeCell ref="B23:B27"/>
    <mergeCell ref="B28:B29"/>
    <mergeCell ref="A5:C9"/>
  </mergeCells>
  <pageMargins left="0.708661417322835" right="0.511811023622047" top="0.551181102362205" bottom="0.551181102362205" header="0.31496062992126" footer="0.31496062992126"/>
  <pageSetup paperSize="9" scale="7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2015-06-08T10:17:00Z</dcterms:created>
  <cp:lastPrinted>2020-04-25T18:17:00Z</cp:lastPrinted>
  <dcterms:modified xsi:type="dcterms:W3CDTF">2025-08-26T18:52:14Z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