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Sheet1!$A$1:$J$23</definedName>
  </definedNames>
  <calcPr calcId="144525" concurrentCalc="0"/>
</workbook>
</file>

<file path=xl/sharedStrings.xml><?xml version="1.0" encoding="utf-8"?>
<sst xmlns="http://schemas.openxmlformats.org/spreadsheetml/2006/main" count="89" uniqueCount="67">
  <si>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</si>
  <si>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</si>
  <si>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</si>
  <si>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11000023T000002046858-首儿所儿童常见病的全程化模式及防治关键技术研究</t>
  </si>
  <si>
    <t>主管部门</t>
  </si>
  <si>
    <t>北京市卫生健康委员会</t>
  </si>
  <si>
    <t>实施单位</t>
  </si>
  <si>
    <t>首都儿科研究所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</si>
  <si>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</si>
  <si>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</si>
  <si>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</si>
  <si>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</si>
  <si>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</si>
  <si>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</si>
  <si>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</si>
  <si>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</si>
  <si>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</si>
  <si>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</si>
  <si>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</si>
  <si>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</si>
  <si>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</si>
  <si>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</si>
  <si>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</si>
  <si>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基于人脸图像、语音信号、心电图与血氧信号的儿童阻塞性睡眠呼吸暂停、儿童哮喘等呼吸系统儿童常见疾病分级智能诊断模型，并将上述模型分别制作成手机应用或软件，对其进行前瞻性进验证以及对模型进行成果转化的临床实际应用。
2、完善研究方案及前瞻性队列设计，完成部分病例入组。通过分析儿童阻塞性睡眠呼吸暂停、儿童哮喘等呼吸系统儿童常见疾病出院后不同时间点体格生长、智能发育以及心理行为等临床资料，分析影响预后的关键时点、重要因素。
3、建立对儿童阻塞性睡眠呼吸暂停、儿童哮喘等呼吸系统疾病患儿院内早期诊断、精准治疗、及规范管理的多学科综合诊治流程，初步建立出院后随访流程并建立患儿的管理数据库。</t>
  </si>
  <si>
    <t>1、已完成病例入组。
1、已经建立基于人脸图像、语音信号、心电图与血氧信号的儿童阻塞性睡眠呼吸暂停、儿童哮喘等呼吸系统儿童常见疾病分级智能诊断模型，儿童阻塞性睡眠呼吸暂停综合征人脸信号识别手机应用已上架。
2、已经完成部分病例入组。初步分析儿童阻塞性睡眠呼吸暂停、儿童哮喘等呼吸系统儿童常见疾病出院后不同时间点生长发育指标、智能发育等临床资料，分析影响预后的关键时点、重要因素。
3、初步建立建立对儿童阻塞性睡眠呼吸暂停、儿童哮喘等呼吸系统疾病患儿院内早规范管理的多学科综合诊治流程，初步建立出院后随访流程并建立患儿的管理数据库。</t>
  </si>
  <si>
    <t>绩效指标</t>
  </si>
  <si>
    <t>一级指标</t>
  </si>
  <si>
    <t>二级指标</t>
  </si>
  <si>
    <t>三级指标</t>
  </si>
  <si>
    <t>年度指标值(A)</t>
  </si>
  <si>
    <t>实际完成值(B)</t>
  </si>
  <si>
    <t>分值</t>
  </si>
  <si>
    <t>偏差原因分析及改进措施</t>
  </si>
  <si>
    <t>产出指标</t>
  </si>
  <si>
    <t>数量指标</t>
  </si>
  <si>
    <t>获得软件著作权</t>
  </si>
  <si>
    <t>1项</t>
  </si>
  <si>
    <t>4项</t>
  </si>
  <si>
    <t>年初指标设置有待进一步提升</t>
  </si>
  <si>
    <t>发表SCI文章</t>
  </si>
  <si>
    <t>3-4篇</t>
  </si>
  <si>
    <t>26篇</t>
  </si>
  <si>
    <t>培养研究生</t>
  </si>
  <si>
    <t>3名</t>
  </si>
  <si>
    <t>质量指标</t>
  </si>
  <si>
    <t>床位周转率</t>
  </si>
  <si>
    <t>提高1%</t>
  </si>
  <si>
    <t>提高3%</t>
  </si>
  <si>
    <t>制定儿童常见疾病多学科综合管理共识，临床规范</t>
  </si>
  <si>
    <t>制定儿童常见疾病多学科综合管理共识，临床规范2项</t>
  </si>
  <si>
    <t>时效指标</t>
  </si>
  <si>
    <t>按进度执行相关内容，完成的及时性</t>
  </si>
  <si>
    <t>=100%</t>
  </si>
  <si>
    <t>成本指标</t>
  </si>
  <si>
    <t>经费控制在申报预算金额以内，无违规操作</t>
  </si>
  <si>
    <t>197.923369万元</t>
  </si>
  <si>
    <t>158.710617万元</t>
  </si>
  <si>
    <t>效益指标</t>
  </si>
  <si>
    <t>社会效益
指标</t>
  </si>
  <si>
    <t>重点疾病全程化管理覆盖率达到30%</t>
  </si>
  <si>
    <t>建立出院后随访流程并建立儿童常见疾病的管理数据库</t>
  </si>
  <si>
    <r>
      <rPr>
        <sz val="12"/>
        <color rgb="FF000000"/>
        <rFont val="宋体"/>
        <charset val="134"/>
      </rPr>
      <t>建立出院后随访流程并建立儿童常见疾病的管理数据库</t>
    </r>
    <r>
      <rPr>
        <sz val="12"/>
        <color rgb="FF000000"/>
        <rFont val="Arial"/>
        <charset val="134"/>
      </rPr>
      <t xml:space="preserve">	</t>
    </r>
  </si>
  <si>
    <t>满意度
指标</t>
  </si>
  <si>
    <t>服务对象满意度指标</t>
  </si>
  <si>
    <t>患者满意度提高1%</t>
  </si>
  <si>
    <t>患者满意度提高1%；</t>
  </si>
  <si>
    <t>总分：</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</si>
</sst>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sz val="11"/>
      <color theme="0"/>
      <name val="等线"/>
      <charset val="0"/>
      <scheme val="minor"/>
    </font>
    <font>
      <sz val="11"/>
      <color theme="1"/>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i/>
      <sz val="11"/>
      <color rgb="FF7F7F7F"/>
      <name val="等线"/>
      <charset val="0"/>
      <scheme val="minor"/>
    </font>
    <font>
      <b/>
      <sz val="11"/>
      <color theme="1"/>
      <name val="等线"/>
      <charset val="0"/>
      <scheme val="minor"/>
    </font>
    <font>
      <sz val="11"/>
      <color rgb="FF3F3F76"/>
      <name val="等线"/>
      <charset val="0"/>
      <scheme val="minor"/>
    </font>
    <font>
      <b/>
      <sz val="15"/>
      <color theme="3"/>
      <name val="等线"/>
      <charset val="134"/>
      <scheme val="minor"/>
    </font>
    <font>
      <b/>
      <sz val="13"/>
      <color theme="3"/>
      <name val="等线"/>
      <charset val="134"/>
      <scheme val="minor"/>
    </font>
    <font>
      <u/>
      <sz val="11"/>
      <color rgb="FF0000FF"/>
      <name val="等线"/>
      <charset val="0"/>
      <scheme val="minor"/>
    </font>
    <font>
      <sz val="11"/>
      <color rgb="FFFF0000"/>
      <name val="等线"/>
      <charset val="0"/>
      <scheme val="minor"/>
    </font>
    <font>
      <b/>
      <sz val="11"/>
      <color rgb="FFFA7D00"/>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
      <sz val="12"/>
      <color rgb="FF000000"/>
      <name val="Arial"/>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theme="8"/>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rgb="FFFFCC9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8" fillId="18"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5"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7" fillId="0" borderId="1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6" borderId="0" applyNumberFormat="false" applyBorder="false" applyAlignment="false" applyProtection="false">
      <alignment vertical="center"/>
    </xf>
    <xf numFmtId="0" fontId="21" fillId="29" borderId="10"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3"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16" fillId="21" borderId="10" applyNumberFormat="false" applyAlignment="false" applyProtection="false">
      <alignment vertical="center"/>
    </xf>
    <xf numFmtId="0" fontId="23" fillId="29" borderId="12" applyNumberFormat="false" applyAlignment="false" applyProtection="false">
      <alignment vertical="center"/>
    </xf>
    <xf numFmtId="0" fontId="24" fillId="33" borderId="13" applyNumberFormat="false" applyAlignment="false" applyProtection="false">
      <alignment vertical="center"/>
    </xf>
    <xf numFmtId="0" fontId="25" fillId="0" borderId="14"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0" fillId="11"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0"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26">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3" fillId="0" borderId="2" xfId="0" applyFont="true" applyBorder="true" applyAlignment="true">
      <alignment horizontal="center" vertical="center"/>
    </xf>
    <xf numFmtId="0" fontId="3" fillId="0" borderId="4" xfId="0" applyFont="true" applyBorder="true" applyAlignment="true">
      <alignment horizontal="center" vertical="center"/>
    </xf>
    <xf numFmtId="0" fontId="3" fillId="2" borderId="1" xfId="0" applyFont="true" applyFill="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49" fontId="3" fillId="0" borderId="1" xfId="0" applyNumberFormat="true" applyFont="true" applyBorder="true" applyAlignment="true">
      <alignment horizontal="center" vertical="center" wrapText="true"/>
    </xf>
    <xf numFmtId="9" fontId="3" fillId="2" borderId="1" xfId="0" applyNumberFormat="true" applyFont="true" applyFill="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0" fontId="6" fillId="0" borderId="0" xfId="0" applyFont="true" applyAlignment="true">
      <alignment horizontal="center" wrapText="true"/>
    </xf>
    <xf numFmtId="0" fontId="6" fillId="2" borderId="0" xfId="0" applyFont="true" applyFill="true"/>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405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tabSelected="1" view="pageBreakPreview" zoomScale="85" zoomScaleNormal="100" zoomScaleSheetLayoutView="85" workbookViewId="0">
      <selection activeCell="E9" sqref="E9:J9"/>
    </sheetView>
  </sheetViews>
  <sheetFormatPr defaultColWidth="9" defaultRowHeight="13.5"/>
  <cols>
    <col min="1" max="1" width="5.33333333333333" customWidth="true"/>
    <col min="2" max="2" width="7.66666666666667" customWidth="true"/>
    <col min="3" max="3" width="12.1666666666667" customWidth="true"/>
    <col min="4" max="4" width="17.6666666666667" customWidth="true"/>
    <col min="5" max="5" width="19.5" customWidth="true"/>
    <col min="6" max="6" width="13.3333333333333" customWidth="true"/>
    <col min="7" max="7" width="11.6666666666667" customWidth="true"/>
    <col min="8" max="8" width="12.5" customWidth="true"/>
    <col min="9" max="9" width="11" customWidth="true"/>
    <col min="10" max="10" width="11.95" customWidth="true"/>
  </cols>
  <sheetData>
    <row r="1" ht="34"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 customHeight="true" spans="1:10">
      <c r="A3" s="3" t="s">
        <v>2</v>
      </c>
      <c r="B3" s="3"/>
      <c r="C3" s="3"/>
      <c r="D3" s="3" t="s">
        <v>3</v>
      </c>
      <c r="E3" s="3"/>
      <c r="F3" s="3"/>
      <c r="G3" s="3"/>
      <c r="H3" s="3"/>
      <c r="I3" s="3"/>
      <c r="J3" s="3"/>
    </row>
    <row r="4" ht="20" customHeight="true" spans="1:10">
      <c r="A4" s="3" t="s">
        <v>4</v>
      </c>
      <c r="B4" s="3"/>
      <c r="C4" s="3"/>
      <c r="D4" s="3" t="s">
        <v>5</v>
      </c>
      <c r="E4" s="3"/>
      <c r="F4" s="3"/>
      <c r="G4" s="3" t="s">
        <v>6</v>
      </c>
      <c r="H4" s="4" t="s">
        <v>7</v>
      </c>
      <c r="I4" s="4"/>
      <c r="J4" s="4"/>
    </row>
    <row r="5" ht="31.5" spans="1:10">
      <c r="A5" s="4" t="s">
        <v>8</v>
      </c>
      <c r="B5" s="4"/>
      <c r="C5" s="4"/>
      <c r="D5" s="3"/>
      <c r="E5" s="4" t="s">
        <v>9</v>
      </c>
      <c r="F5" s="4" t="s">
        <v>10</v>
      </c>
      <c r="G5" s="4" t="s">
        <v>11</v>
      </c>
      <c r="H5" s="4" t="s">
        <v>12</v>
      </c>
      <c r="I5" s="4" t="s">
        <v>13</v>
      </c>
      <c r="J5" s="3" t="s">
        <v>14</v>
      </c>
    </row>
    <row r="6" ht="20" customHeight="true" spans="1:13">
      <c r="A6" s="4"/>
      <c r="B6" s="4"/>
      <c r="C6" s="4"/>
      <c r="D6" s="5" t="s">
        <v>15</v>
      </c>
      <c r="E6" s="3">
        <v>197.923369</v>
      </c>
      <c r="F6" s="3">
        <v>197.923369</v>
      </c>
      <c r="G6" s="3">
        <v>158.710617</v>
      </c>
      <c r="H6" s="3">
        <v>10</v>
      </c>
      <c r="I6" s="21">
        <f>G6/F6</f>
        <v>0.801879120196261</v>
      </c>
      <c r="J6" s="22">
        <f>10*I6</f>
        <v>8.01879120196261</v>
      </c>
      <c r="K6" s="23"/>
      <c r="L6" s="23"/>
      <c r="M6" s="23"/>
    </row>
    <row r="7" ht="15.75" spans="1:13">
      <c r="A7" s="4"/>
      <c r="B7" s="4"/>
      <c r="C7" s="4"/>
      <c r="D7" s="6" t="s">
        <v>16</v>
      </c>
      <c r="E7" s="3" t="s">
        <v>17</v>
      </c>
      <c r="F7" s="3" t="s">
        <v>17</v>
      </c>
      <c r="G7" s="3" t="s">
        <v>17</v>
      </c>
      <c r="H7" s="3" t="s">
        <v>17</v>
      </c>
      <c r="I7" s="3" t="s">
        <v>17</v>
      </c>
      <c r="J7" s="3" t="s">
        <v>17</v>
      </c>
      <c r="K7" s="23"/>
      <c r="L7" s="23"/>
      <c r="M7" s="23"/>
    </row>
    <row r="8" ht="25" customHeight="true" spans="1:10">
      <c r="A8" s="4"/>
      <c r="B8" s="4"/>
      <c r="C8" s="4"/>
      <c r="D8" s="3" t="s">
        <v>18</v>
      </c>
      <c r="E8" s="3">
        <v>197.923369</v>
      </c>
      <c r="F8" s="3">
        <v>197.923369</v>
      </c>
      <c r="G8" s="3">
        <v>158.710617</v>
      </c>
      <c r="H8" s="3" t="s">
        <v>17</v>
      </c>
      <c r="I8" s="21">
        <f>G8/F8</f>
        <v>0.801879120196261</v>
      </c>
      <c r="J8" s="4" t="s">
        <v>17</v>
      </c>
    </row>
    <row r="9" ht="19" customHeight="true" spans="1:10">
      <c r="A9" s="4"/>
      <c r="B9" s="4"/>
      <c r="C9" s="4"/>
      <c r="D9" s="7" t="s">
        <v>19</v>
      </c>
      <c r="E9" s="3" t="s">
        <v>17</v>
      </c>
      <c r="F9" s="3" t="s">
        <v>17</v>
      </c>
      <c r="G9" s="3" t="s">
        <v>17</v>
      </c>
      <c r="H9" s="3" t="s">
        <v>17</v>
      </c>
      <c r="I9" s="3" t="s">
        <v>17</v>
      </c>
      <c r="J9" s="3" t="s">
        <v>17</v>
      </c>
    </row>
    <row r="10" ht="26" customHeight="true" spans="1:10">
      <c r="A10" s="8" t="s">
        <v>20</v>
      </c>
      <c r="B10" s="4" t="s">
        <v>21</v>
      </c>
      <c r="C10" s="4"/>
      <c r="D10" s="4"/>
      <c r="E10" s="4"/>
      <c r="F10" s="4" t="s">
        <v>22</v>
      </c>
      <c r="G10" s="4"/>
      <c r="H10" s="4"/>
      <c r="I10" s="4"/>
      <c r="J10" s="4"/>
    </row>
    <row r="11" ht="194" customHeight="true" spans="1:10">
      <c r="A11" s="8"/>
      <c r="B11" s="6" t="s">
        <v>23</v>
      </c>
      <c r="C11" s="6"/>
      <c r="D11" s="6"/>
      <c r="E11" s="6"/>
      <c r="F11" s="6" t="s">
        <v>24</v>
      </c>
      <c r="G11" s="6"/>
      <c r="H11" s="6"/>
      <c r="I11" s="6"/>
      <c r="J11" s="6"/>
    </row>
    <row r="12" ht="47.25" spans="1:10">
      <c r="A12" s="8" t="s">
        <v>25</v>
      </c>
      <c r="B12" s="4" t="s">
        <v>26</v>
      </c>
      <c r="C12" s="3" t="s">
        <v>27</v>
      </c>
      <c r="D12" s="3" t="s">
        <v>28</v>
      </c>
      <c r="E12" s="3" t="s">
        <v>29</v>
      </c>
      <c r="F12" s="4" t="s">
        <v>30</v>
      </c>
      <c r="G12" s="4"/>
      <c r="H12" s="4" t="s">
        <v>31</v>
      </c>
      <c r="I12" s="4" t="s">
        <v>14</v>
      </c>
      <c r="J12" s="4" t="s">
        <v>32</v>
      </c>
    </row>
    <row r="13" ht="47.25" spans="1:10">
      <c r="A13" s="8"/>
      <c r="B13" s="9" t="s">
        <v>33</v>
      </c>
      <c r="C13" s="3" t="s">
        <v>34</v>
      </c>
      <c r="D13" s="4" t="s">
        <v>35</v>
      </c>
      <c r="E13" s="4" t="s">
        <v>36</v>
      </c>
      <c r="F13" s="4" t="s">
        <v>37</v>
      </c>
      <c r="G13" s="4"/>
      <c r="H13" s="4">
        <v>5</v>
      </c>
      <c r="I13" s="4">
        <f>H13*0.8</f>
        <v>4</v>
      </c>
      <c r="J13" s="4" t="s">
        <v>38</v>
      </c>
    </row>
    <row r="14" ht="47.25" spans="1:10">
      <c r="A14" s="8"/>
      <c r="B14" s="10"/>
      <c r="C14" s="3"/>
      <c r="D14" s="4" t="s">
        <v>39</v>
      </c>
      <c r="E14" s="4" t="s">
        <v>40</v>
      </c>
      <c r="F14" s="4" t="s">
        <v>41</v>
      </c>
      <c r="G14" s="4"/>
      <c r="H14" s="4">
        <v>5</v>
      </c>
      <c r="I14" s="4">
        <f>5*0.7</f>
        <v>3.5</v>
      </c>
      <c r="J14" s="4" t="s">
        <v>38</v>
      </c>
    </row>
    <row r="15" ht="15.75" spans="1:10">
      <c r="A15" s="8"/>
      <c r="B15" s="10"/>
      <c r="C15" s="3"/>
      <c r="D15" s="4" t="s">
        <v>42</v>
      </c>
      <c r="E15" s="4" t="s">
        <v>43</v>
      </c>
      <c r="F15" s="4" t="s">
        <v>43</v>
      </c>
      <c r="G15" s="4"/>
      <c r="H15" s="4">
        <v>5</v>
      </c>
      <c r="I15" s="4">
        <v>5</v>
      </c>
      <c r="J15" s="3"/>
    </row>
    <row r="16" ht="47.25" spans="1:10">
      <c r="A16" s="8"/>
      <c r="B16" s="10"/>
      <c r="C16" s="11" t="s">
        <v>44</v>
      </c>
      <c r="D16" s="4" t="s">
        <v>45</v>
      </c>
      <c r="E16" s="4" t="s">
        <v>46</v>
      </c>
      <c r="F16" s="17" t="s">
        <v>47</v>
      </c>
      <c r="G16" s="18"/>
      <c r="H16" s="4">
        <v>5</v>
      </c>
      <c r="I16" s="4">
        <f>H16*0.9</f>
        <v>4.5</v>
      </c>
      <c r="J16" s="4" t="s">
        <v>38</v>
      </c>
    </row>
    <row r="17" ht="122" customHeight="true" spans="1:10">
      <c r="A17" s="8"/>
      <c r="B17" s="10"/>
      <c r="C17" s="12"/>
      <c r="D17" s="4" t="s">
        <v>48</v>
      </c>
      <c r="E17" s="4" t="s">
        <v>48</v>
      </c>
      <c r="F17" s="4" t="s">
        <v>49</v>
      </c>
      <c r="G17" s="4"/>
      <c r="H17" s="4">
        <v>10</v>
      </c>
      <c r="I17" s="4">
        <v>10</v>
      </c>
      <c r="J17" s="3"/>
    </row>
    <row r="18" ht="72" customHeight="true" spans="1:11">
      <c r="A18" s="8"/>
      <c r="B18" s="10"/>
      <c r="C18" s="3" t="s">
        <v>50</v>
      </c>
      <c r="D18" s="4" t="s">
        <v>51</v>
      </c>
      <c r="E18" s="19" t="s">
        <v>52</v>
      </c>
      <c r="F18" s="20">
        <v>1</v>
      </c>
      <c r="G18" s="13"/>
      <c r="H18" s="4">
        <v>10</v>
      </c>
      <c r="I18" s="4">
        <v>10</v>
      </c>
      <c r="J18" s="3"/>
      <c r="K18" s="24"/>
    </row>
    <row r="19" ht="87" customHeight="true" spans="1:10">
      <c r="A19" s="8"/>
      <c r="B19" s="10"/>
      <c r="C19" s="4" t="s">
        <v>53</v>
      </c>
      <c r="D19" s="4" t="s">
        <v>54</v>
      </c>
      <c r="E19" s="4" t="s">
        <v>55</v>
      </c>
      <c r="F19" s="13" t="s">
        <v>56</v>
      </c>
      <c r="G19" s="13"/>
      <c r="H19" s="4">
        <v>10</v>
      </c>
      <c r="I19" s="4">
        <v>10</v>
      </c>
      <c r="J19" s="3"/>
    </row>
    <row r="20" ht="31.5" spans="1:14">
      <c r="A20" s="8"/>
      <c r="B20" s="9" t="s">
        <v>57</v>
      </c>
      <c r="C20" s="9" t="s">
        <v>58</v>
      </c>
      <c r="D20" s="13" t="s">
        <v>59</v>
      </c>
      <c r="E20" s="13" t="s">
        <v>59</v>
      </c>
      <c r="F20" s="13" t="s">
        <v>59</v>
      </c>
      <c r="G20" s="13"/>
      <c r="H20" s="4">
        <v>15</v>
      </c>
      <c r="I20" s="3">
        <v>15</v>
      </c>
      <c r="J20" s="3"/>
      <c r="K20" s="23"/>
      <c r="L20" s="23"/>
      <c r="M20" s="23"/>
      <c r="N20" s="23"/>
    </row>
    <row r="21" ht="48" spans="1:14">
      <c r="A21" s="8"/>
      <c r="B21" s="14"/>
      <c r="C21" s="14"/>
      <c r="D21" s="13" t="s">
        <v>60</v>
      </c>
      <c r="E21" s="13" t="s">
        <v>61</v>
      </c>
      <c r="F21" s="13" t="s">
        <v>61</v>
      </c>
      <c r="G21" s="13"/>
      <c r="H21" s="4">
        <v>15</v>
      </c>
      <c r="I21" s="4">
        <v>15</v>
      </c>
      <c r="J21" s="3"/>
      <c r="K21" s="23"/>
      <c r="L21" s="23"/>
      <c r="M21" s="23"/>
      <c r="N21" s="23"/>
    </row>
    <row r="22" ht="51" customHeight="true" spans="1:10">
      <c r="A22" s="8"/>
      <c r="B22" s="15" t="s">
        <v>62</v>
      </c>
      <c r="C22" s="15" t="s">
        <v>63</v>
      </c>
      <c r="D22" s="4" t="s">
        <v>64</v>
      </c>
      <c r="E22" s="4" t="s">
        <v>65</v>
      </c>
      <c r="F22" s="4" t="s">
        <v>64</v>
      </c>
      <c r="G22" s="4"/>
      <c r="H22" s="4">
        <v>10</v>
      </c>
      <c r="I22" s="3">
        <v>10</v>
      </c>
      <c r="J22" s="4"/>
    </row>
    <row r="23" ht="27" customHeight="true" spans="1:10">
      <c r="A23" s="16" t="s">
        <v>66</v>
      </c>
      <c r="B23" s="16"/>
      <c r="C23" s="16"/>
      <c r="D23" s="16"/>
      <c r="E23" s="16"/>
      <c r="F23" s="16"/>
      <c r="G23" s="16"/>
      <c r="H23" s="16">
        <f>SUM(H13:H22)+H6</f>
        <v>100</v>
      </c>
      <c r="I23" s="25">
        <f>SUM(I13:I22)+J6</f>
        <v>95.0187912019626</v>
      </c>
      <c r="J23" s="3"/>
    </row>
  </sheetData>
  <mergeCells count="33">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A23:G23"/>
    <mergeCell ref="A10:A11"/>
    <mergeCell ref="A12:A22"/>
    <mergeCell ref="B13:B19"/>
    <mergeCell ref="B20:B21"/>
    <mergeCell ref="C13:C15"/>
    <mergeCell ref="C16:C17"/>
    <mergeCell ref="C20:C21"/>
    <mergeCell ref="A5:C9"/>
    <mergeCell ref="K6:M7"/>
    <mergeCell ref="K20:N21"/>
  </mergeCells>
  <pageMargins left="0.708661417322835" right="0.511811023622047" top="0.551181102362205" bottom="0.551181102362205" header="0.31496062992126" footer="0.31496062992126"/>
  <pageSetup paperSize="9" scale="7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