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6880"/>
  </bookViews>
  <sheets>
    <sheet name="Sheet1" sheetId="1" r:id="rId1"/>
  </sheets>
  <definedNames>
    <definedName name="_xlnm.Print_Area" localSheetId="0">Sheet1!$A$1:$J$24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<sst xmlns="http://schemas.openxmlformats.org/spreadsheetml/2006/main" count="87" uniqueCount="71">
  <si>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</si>
  <si>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</si>
  <si>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</si>
  <si>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骨与软组织损伤/退变的防治研究</t>
  </si>
  <si>
    <t>主管部门</t>
  </si>
  <si>
    <t>北京市卫生健康委员会</t>
  </si>
  <si>
    <t>实施单位</t>
  </si>
  <si>
    <t>北京市创伤骨科研究所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</si>
  <si>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</si>
  <si>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</si>
  <si>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</si>
  <si>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</si>
  <si>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</si>
  <si>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</si>
  <si>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</si>
  <si>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</si>
  <si>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</si>
  <si>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</si>
  <si>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</si>
  <si>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</si>
  <si>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</si>
  <si>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</si>
  <si>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</si>
  <si>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 xml:space="preserve">获得1-2种高性能复合微凝胶基自适应性类骨器官；阐明自适应性类骨器官调控损伤微环境促骨再生的作用机制；
成功构建出压电网络补给型仿生肩袖补片，验证其相关功能并深入研究机理；
确定低能量冲击波治疗对甘油损伤骨骼肌功能恢复的作用及其剂量效应关系；研究低能量冲击波治疗对脂肪浸润骨骼肌免疫微环境和代谢微环境的影响；阐明低能量冲击波激活FAPs细胞，改善骨骼肌脂肪浸润的微环境，促进骨骼肌损伤修复的分子机制；
建立大样本骨质疏松再发骨折前瞻性跟踪随访队列，通过随访得出队列中再发骨折的发病率；建立低剂量CT扫描结合QCT的图像处理技术（LDCT+QCT技术）标准，精准测量骨密度、骨结构、肌肉面积和密度，利用前瞻性队列研究设计，建立风险因素评价体系和诊断标准；通过优化参数，利用人工智能，分别评估骨质疏松和肌少症对骨折风险的预测能力，依托深度学习的人工智能技术，建立临床实用的多模态、多参数老年脆性再发骨折的风险评估体系，为骨质疏松性再发骨折的防治提供依据。
</t>
  </si>
  <si>
    <t xml:space="preserve">完成复合微凝胶基响应性类骨器官构建筛选，获得1种高性能复合微凝胶基自适应性类骨器官；
采用静电纺丝技术制备取向结构和成分结构渐进性变化的 Gelatin/PLGA/nHA/BTO 仿生压电补片。为腱-骨界面修复提供了新型仿生电刺激支架材料，推动了压电生物材料在复杂组织再生中的应用。
研究了低能量冲击波治疗（ESWT）对甘油损伤骨骼肌功能、脂肪浸润的影响及其剂量效应关系，并初步阐明了其生物机制。
通过应用QCT和MR分子影像检查，建立骨折随访队列，利用深度学习技术综合评估骨密度相关指标、考量脂肪组织影响，为骨折风险预测提供了新的潜在标志物。
</t>
  </si>
  <si>
    <t>绩效指标</t>
  </si>
  <si>
    <t>一级指标</t>
  </si>
  <si>
    <t>二级指标</t>
  </si>
  <si>
    <t>三级指标</t>
  </si>
  <si>
    <t>年度指标值(A)</t>
  </si>
  <si>
    <t>实际完成值(B)</t>
  </si>
  <si>
    <t>分值</t>
  </si>
  <si>
    <t>偏差原因分析及改进措施</t>
  </si>
  <si>
    <t>产出指标</t>
  </si>
  <si>
    <t>数量指标</t>
  </si>
  <si>
    <t>培养学术骨干</t>
  </si>
  <si>
    <t>≥6名</t>
  </si>
  <si>
    <t>6名</t>
  </si>
  <si>
    <t>申请专利</t>
  </si>
  <si>
    <t>≥2项</t>
  </si>
  <si>
    <t>4项</t>
  </si>
  <si>
    <t>发表中英文文章</t>
  </si>
  <si>
    <t>≥6篇</t>
  </si>
  <si>
    <t>10篇</t>
  </si>
  <si>
    <t>培养研究生</t>
  </si>
  <si>
    <t>≥3名</t>
  </si>
  <si>
    <t>3名</t>
  </si>
  <si>
    <t>质量指标</t>
  </si>
  <si>
    <t>研究生获得学位</t>
  </si>
  <si>
    <t>≥90%</t>
  </si>
  <si>
    <t>SCI论文发表率</t>
  </si>
  <si>
    <t>研究通过验收率</t>
  </si>
  <si>
    <t>≥95%</t>
  </si>
  <si>
    <t>时效指标</t>
  </si>
  <si>
    <t>项目完成时限</t>
  </si>
  <si>
    <t>≤1年</t>
  </si>
  <si>
    <t>2024年2-12月</t>
  </si>
  <si>
    <t>成本指标</t>
  </si>
  <si>
    <t>课题研究总成本</t>
  </si>
  <si>
    <t>≤300万元</t>
  </si>
  <si>
    <t>294.875275万元</t>
  </si>
  <si>
    <t>效益指标</t>
  </si>
  <si>
    <t>经济效益
指标</t>
  </si>
  <si>
    <t>提高研究所知名度</t>
  </si>
  <si>
    <t>提高本研究所在骨科基础和临床研究领域的知名度</t>
  </si>
  <si>
    <t>相关研究成果发表在国际顶级学术期刊，并被美国物理联合会新闻报道</t>
  </si>
  <si>
    <t>加强效益资料收集</t>
  </si>
  <si>
    <t>满意度
指标</t>
  </si>
  <si>
    <t>服务对象满意度指标</t>
  </si>
  <si>
    <t>参与科研工作相关课题人员满意度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</si>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</sst>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rgb="FFFF0000"/>
      <name val="等线"/>
      <charset val="134"/>
      <scheme val="minor"/>
    </font>
    <font>
      <sz val="11"/>
      <color rgb="FF00206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4" borderId="8" applyNumberFormat="0" applyAlignment="0" applyProtection="0">
      <alignment vertical="center"/>
    </xf>
    <xf numFmtId="0" fontId="18" fillId="5" borderId="9" applyNumberFormat="0" applyAlignment="0" applyProtection="0">
      <alignment vertical="center"/>
    </xf>
    <xf numFmtId="0" fontId="19" fillId="5" borderId="8" applyNumberFormat="0" applyAlignment="0" applyProtection="0">
      <alignment vertical="center"/>
    </xf>
    <xf numFmtId="0" fontId="20" fillId="6"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26">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5" fillId="0" borderId="1" xfId="0" applyFont="1" applyBorder="1" applyAlignment="1">
      <alignment horizontal="center" vertical="center" wrapText="1"/>
    </xf>
    <xf numFmtId="0" fontId="4" fillId="0" borderId="3" xfId="0" applyFont="1" applyBorder="1" applyAlignment="1">
      <alignment horizontal="center" vertical="center" wrapText="1"/>
    </xf>
    <xf numFmtId="9"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10" fontId="3" fillId="0" borderId="1" xfId="0" applyNumberFormat="1" applyFont="1" applyBorder="1" applyAlignment="1">
      <alignment horizontal="center" vertical="center"/>
    </xf>
    <xf numFmtId="0" fontId="6" fillId="0" borderId="1" xfId="0" applyFont="1" applyBorder="1" applyAlignment="1">
      <alignment horizontal="center" vertical="center"/>
    </xf>
    <xf numFmtId="10" fontId="3" fillId="0" borderId="1" xfId="3" applyNumberFormat="1" applyFont="1" applyBorder="1" applyAlignment="1">
      <alignment horizontal="center" vertical="center"/>
    </xf>
    <xf numFmtId="177" fontId="3" fillId="0" borderId="1" xfId="0" applyNumberFormat="1" applyFont="1" applyBorder="1" applyAlignment="1">
      <alignment horizontal="center" vertical="center" wrapText="1"/>
    </xf>
    <xf numFmtId="0" fontId="7" fillId="2" borderId="0" xfId="0" applyFont="1" applyFill="1"/>
    <xf numFmtId="0" fontId="7" fillId="0" borderId="0" xfId="0" applyFont="1" applyAlignment="1">
      <alignment horizontal="center" vertical="center" wrapText="1"/>
    </xf>
    <xf numFmtId="0" fontId="8" fillId="0" borderId="0" xfId="0" applyFont="1" applyAlignment="1">
      <alignment horizontal="center" vertical="center" wrapText="1"/>
    </xf>
    <xf numFmtId="177"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53260" y="121158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view="pageBreakPreview" zoomScale="70" zoomScaleNormal="100" topLeftCell="A11" workbookViewId="0">
      <selection activeCell="K9" sqref="K9"/>
    </sheetView>
  </sheetViews>
  <sheetFormatPr defaultColWidth="9" defaultRowHeight="14"/>
  <cols>
    <col min="1" max="1" width="5.4" customWidth="1"/>
    <col min="2" max="2" width="7.73333333333333" customWidth="1"/>
    <col min="3" max="3" width="12.2" customWidth="1"/>
    <col min="4" max="4" width="17.7333333333333" customWidth="1"/>
    <col min="5" max="5" width="19.4666666666667" customWidth="1"/>
    <col min="6" max="6" width="13.4" customWidth="1"/>
    <col min="7" max="7" width="13.7333333333333" customWidth="1"/>
    <col min="8" max="8" width="12.4666666666667" customWidth="1"/>
    <col min="9" max="9" width="11" customWidth="1"/>
    <col min="10" max="10" width="14.6666666666667" customWidth="1"/>
    <col min="11" max="12" width="12.6666666666667"/>
    <col min="18" max="18" width="12.6666666666667"/>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2" customHeight="1" spans="1:10">
      <c r="A3" s="3" t="s">
        <v>2</v>
      </c>
      <c r="B3" s="3"/>
      <c r="C3" s="3"/>
      <c r="D3" s="3" t="s">
        <v>3</v>
      </c>
      <c r="E3" s="3"/>
      <c r="F3" s="3"/>
      <c r="G3" s="3"/>
      <c r="H3" s="3"/>
      <c r="I3" s="3"/>
      <c r="J3" s="3"/>
    </row>
    <row r="4" ht="20.2" customHeight="1" spans="1:10">
      <c r="A4" s="3" t="s">
        <v>4</v>
      </c>
      <c r="B4" s="3"/>
      <c r="C4" s="3"/>
      <c r="D4" s="3" t="s">
        <v>5</v>
      </c>
      <c r="E4" s="3"/>
      <c r="F4" s="3"/>
      <c r="G4" s="3" t="s">
        <v>6</v>
      </c>
      <c r="H4" s="4" t="s">
        <v>7</v>
      </c>
      <c r="I4" s="4"/>
      <c r="J4" s="4"/>
    </row>
    <row r="5" ht="30" spans="1:10">
      <c r="A5" s="4" t="s">
        <v>8</v>
      </c>
      <c r="B5" s="4"/>
      <c r="C5" s="4"/>
      <c r="D5" s="3"/>
      <c r="E5" s="4" t="s">
        <v>9</v>
      </c>
      <c r="F5" s="4" t="s">
        <v>10</v>
      </c>
      <c r="G5" s="4" t="s">
        <v>11</v>
      </c>
      <c r="H5" s="4" t="s">
        <v>12</v>
      </c>
      <c r="I5" s="4" t="s">
        <v>13</v>
      </c>
      <c r="J5" s="3" t="s">
        <v>14</v>
      </c>
    </row>
    <row r="6" ht="20.2" customHeight="1" spans="1:10">
      <c r="A6" s="4"/>
      <c r="B6" s="4"/>
      <c r="C6" s="4"/>
      <c r="D6" s="5" t="s">
        <v>15</v>
      </c>
      <c r="E6" s="6">
        <v>299.590612</v>
      </c>
      <c r="F6" s="6">
        <v>299.590612</v>
      </c>
      <c r="G6" s="6">
        <v>294.875275</v>
      </c>
      <c r="H6" s="3">
        <v>10</v>
      </c>
      <c r="I6" s="20">
        <f>G6/F6</f>
        <v>0.984260731774866</v>
      </c>
      <c r="J6" s="21">
        <f>10*I6</f>
        <v>9.84260731774866</v>
      </c>
    </row>
    <row r="7" ht="15" spans="1:10">
      <c r="A7" s="4"/>
      <c r="B7" s="4"/>
      <c r="C7" s="4"/>
      <c r="D7" s="7" t="s">
        <v>16</v>
      </c>
      <c r="E7" s="6">
        <v>299.590612</v>
      </c>
      <c r="F7" s="6">
        <v>299.590612</v>
      </c>
      <c r="G7" s="6">
        <v>294.875275</v>
      </c>
      <c r="H7" s="3" t="s">
        <v>17</v>
      </c>
      <c r="I7" s="20">
        <f>G7/F7</f>
        <v>0.984260731774866</v>
      </c>
      <c r="J7" s="4" t="s">
        <v>17</v>
      </c>
    </row>
    <row r="8" ht="25.05" customHeight="1" spans="1:10">
      <c r="A8" s="4"/>
      <c r="B8" s="4"/>
      <c r="C8" s="4"/>
      <c r="D8" s="3" t="s">
        <v>18</v>
      </c>
      <c r="E8" s="3" t="s">
        <v>17</v>
      </c>
      <c r="F8" s="3" t="s">
        <v>17</v>
      </c>
      <c r="G8" s="3" t="s">
        <v>17</v>
      </c>
      <c r="H8" s="3" t="s">
        <v>17</v>
      </c>
      <c r="I8" s="3" t="s">
        <v>17</v>
      </c>
      <c r="J8" s="4" t="s">
        <v>17</v>
      </c>
    </row>
    <row r="9" ht="19.05" customHeight="1" spans="1:10">
      <c r="A9" s="4"/>
      <c r="B9" s="4"/>
      <c r="C9" s="4"/>
      <c r="D9" s="8" t="s">
        <v>19</v>
      </c>
      <c r="E9" s="3" t="s">
        <v>17</v>
      </c>
      <c r="F9" s="3" t="s">
        <v>17</v>
      </c>
      <c r="G9" s="3" t="s">
        <v>17</v>
      </c>
      <c r="H9" s="3" t="s">
        <v>17</v>
      </c>
      <c r="I9" s="3" t="s">
        <v>17</v>
      </c>
      <c r="J9" s="4" t="s">
        <v>17</v>
      </c>
    </row>
    <row r="10" ht="26.2" customHeight="1" spans="1:10">
      <c r="A10" s="9" t="s">
        <v>20</v>
      </c>
      <c r="B10" s="4" t="s">
        <v>21</v>
      </c>
      <c r="C10" s="4"/>
      <c r="D10" s="4"/>
      <c r="E10" s="4"/>
      <c r="F10" s="4" t="s">
        <v>22</v>
      </c>
      <c r="G10" s="4"/>
      <c r="H10" s="4"/>
      <c r="I10" s="4"/>
      <c r="J10" s="4"/>
    </row>
    <row r="11" ht="321" customHeight="1" spans="1:11">
      <c r="A11" s="9"/>
      <c r="B11" s="7" t="s">
        <v>23</v>
      </c>
      <c r="C11" s="7"/>
      <c r="D11" s="7"/>
      <c r="E11" s="7"/>
      <c r="F11" s="10" t="s">
        <v>24</v>
      </c>
      <c r="G11" s="10"/>
      <c r="H11" s="10"/>
      <c r="I11" s="10"/>
      <c r="J11" s="10"/>
      <c r="K11" s="22"/>
    </row>
    <row r="12" ht="30" spans="1:10">
      <c r="A12" s="9" t="s">
        <v>25</v>
      </c>
      <c r="B12" s="4" t="s">
        <v>26</v>
      </c>
      <c r="C12" s="3" t="s">
        <v>27</v>
      </c>
      <c r="D12" s="3" t="s">
        <v>28</v>
      </c>
      <c r="E12" s="3" t="s">
        <v>29</v>
      </c>
      <c r="F12" s="4" t="s">
        <v>30</v>
      </c>
      <c r="G12" s="4"/>
      <c r="H12" s="4" t="s">
        <v>31</v>
      </c>
      <c r="I12" s="4" t="s">
        <v>14</v>
      </c>
      <c r="J12" s="4" t="s">
        <v>32</v>
      </c>
    </row>
    <row r="13" ht="44.25" customHeight="1" spans="1:14">
      <c r="A13" s="9"/>
      <c r="B13" s="11" t="s">
        <v>33</v>
      </c>
      <c r="C13" s="3" t="s">
        <v>34</v>
      </c>
      <c r="D13" s="3" t="s">
        <v>35</v>
      </c>
      <c r="E13" s="3" t="s">
        <v>36</v>
      </c>
      <c r="F13" s="12" t="s">
        <v>37</v>
      </c>
      <c r="G13" s="12"/>
      <c r="H13" s="4">
        <v>5</v>
      </c>
      <c r="I13" s="4">
        <v>5</v>
      </c>
      <c r="J13" s="4"/>
      <c r="K13" s="23"/>
      <c r="L13" s="23"/>
      <c r="M13" s="23"/>
      <c r="N13" s="23"/>
    </row>
    <row r="14" ht="41.2" customHeight="1" spans="1:14">
      <c r="A14" s="9"/>
      <c r="B14" s="13"/>
      <c r="C14" s="3"/>
      <c r="D14" s="3" t="s">
        <v>38</v>
      </c>
      <c r="E14" s="3" t="s">
        <v>39</v>
      </c>
      <c r="F14" s="3" t="s">
        <v>40</v>
      </c>
      <c r="G14" s="3"/>
      <c r="H14" s="4">
        <v>5</v>
      </c>
      <c r="I14" s="4">
        <v>5</v>
      </c>
      <c r="J14" s="3"/>
      <c r="K14" s="23"/>
      <c r="L14" s="23"/>
      <c r="M14" s="23"/>
      <c r="N14" s="23"/>
    </row>
    <row r="15" ht="41.2" customHeight="1" spans="1:14">
      <c r="A15" s="9"/>
      <c r="B15" s="13"/>
      <c r="C15" s="3"/>
      <c r="D15" s="3" t="s">
        <v>41</v>
      </c>
      <c r="E15" s="3" t="s">
        <v>42</v>
      </c>
      <c r="F15" s="3" t="s">
        <v>43</v>
      </c>
      <c r="G15" s="3"/>
      <c r="H15" s="4">
        <v>5</v>
      </c>
      <c r="I15" s="4">
        <v>5</v>
      </c>
      <c r="J15" s="3"/>
      <c r="K15" s="23"/>
      <c r="L15" s="24"/>
      <c r="M15" s="23"/>
      <c r="N15" s="23"/>
    </row>
    <row r="16" ht="41.2" customHeight="1" spans="1:14">
      <c r="A16" s="9"/>
      <c r="B16" s="13"/>
      <c r="C16" s="3"/>
      <c r="D16" s="3" t="s">
        <v>44</v>
      </c>
      <c r="E16" s="3" t="s">
        <v>45</v>
      </c>
      <c r="F16" s="3" t="s">
        <v>46</v>
      </c>
      <c r="G16" s="3"/>
      <c r="H16" s="4">
        <v>5</v>
      </c>
      <c r="I16" s="4">
        <v>5</v>
      </c>
      <c r="J16" s="3"/>
      <c r="K16" s="23"/>
      <c r="L16" s="23"/>
      <c r="M16" s="23"/>
      <c r="N16" s="23"/>
    </row>
    <row r="17" ht="41.2" customHeight="1" spans="1:14">
      <c r="A17" s="9"/>
      <c r="B17" s="13"/>
      <c r="C17" s="3" t="s">
        <v>47</v>
      </c>
      <c r="D17" s="3" t="s">
        <v>48</v>
      </c>
      <c r="E17" s="3" t="s">
        <v>49</v>
      </c>
      <c r="F17" s="14">
        <v>1</v>
      </c>
      <c r="G17" s="3"/>
      <c r="H17" s="4">
        <v>5</v>
      </c>
      <c r="I17" s="4">
        <v>5</v>
      </c>
      <c r="J17" s="3"/>
      <c r="K17" s="23"/>
      <c r="L17" s="23"/>
      <c r="M17" s="23"/>
      <c r="N17" s="23"/>
    </row>
    <row r="18" ht="41.2" customHeight="1" spans="1:14">
      <c r="A18" s="9"/>
      <c r="B18" s="13"/>
      <c r="C18" s="3"/>
      <c r="D18" s="3" t="s">
        <v>50</v>
      </c>
      <c r="E18" s="3" t="s">
        <v>49</v>
      </c>
      <c r="F18" s="14">
        <v>0.9</v>
      </c>
      <c r="G18" s="3"/>
      <c r="H18" s="4">
        <v>5</v>
      </c>
      <c r="I18" s="4">
        <v>5</v>
      </c>
      <c r="J18" s="4"/>
      <c r="K18" s="23"/>
      <c r="L18" s="23"/>
      <c r="M18" s="23"/>
      <c r="N18" s="23"/>
    </row>
    <row r="19" ht="41.2" customHeight="1" spans="1:14">
      <c r="A19" s="9"/>
      <c r="B19" s="13"/>
      <c r="C19" s="3"/>
      <c r="D19" s="4" t="s">
        <v>51</v>
      </c>
      <c r="E19" s="4" t="s">
        <v>52</v>
      </c>
      <c r="F19" s="15">
        <v>1</v>
      </c>
      <c r="G19" s="4"/>
      <c r="H19" s="4">
        <v>5</v>
      </c>
      <c r="I19" s="4">
        <v>5</v>
      </c>
      <c r="J19" s="3"/>
      <c r="K19" s="23"/>
      <c r="L19" s="23"/>
      <c r="M19" s="23"/>
      <c r="N19" s="23"/>
    </row>
    <row r="20" ht="41.2" customHeight="1" spans="1:14">
      <c r="A20" s="9"/>
      <c r="B20" s="13"/>
      <c r="C20" s="3" t="s">
        <v>53</v>
      </c>
      <c r="D20" s="4" t="s">
        <v>54</v>
      </c>
      <c r="E20" s="4" t="s">
        <v>55</v>
      </c>
      <c r="F20" s="4" t="s">
        <v>56</v>
      </c>
      <c r="G20" s="4"/>
      <c r="H20" s="4">
        <v>5</v>
      </c>
      <c r="I20" s="4">
        <v>5</v>
      </c>
      <c r="J20" s="3"/>
      <c r="K20" s="23"/>
      <c r="L20" s="23"/>
      <c r="M20" s="23"/>
      <c r="N20" s="23"/>
    </row>
    <row r="21" ht="38.2" customHeight="1" spans="1:14">
      <c r="A21" s="9"/>
      <c r="B21" s="16"/>
      <c r="C21" s="4" t="s">
        <v>57</v>
      </c>
      <c r="D21" s="4" t="s">
        <v>58</v>
      </c>
      <c r="E21" s="4" t="s">
        <v>59</v>
      </c>
      <c r="F21" s="4" t="s">
        <v>60</v>
      </c>
      <c r="G21" s="4"/>
      <c r="H21" s="4">
        <v>20</v>
      </c>
      <c r="I21" s="4">
        <v>20</v>
      </c>
      <c r="J21" s="3"/>
      <c r="K21" s="23"/>
      <c r="L21" s="23"/>
      <c r="M21" s="23"/>
      <c r="N21" s="23"/>
    </row>
    <row r="22" ht="45" spans="1:14">
      <c r="A22" s="9"/>
      <c r="B22" s="17" t="s">
        <v>61</v>
      </c>
      <c r="C22" s="17" t="s">
        <v>62</v>
      </c>
      <c r="D22" s="4" t="s">
        <v>63</v>
      </c>
      <c r="E22" s="4" t="s">
        <v>64</v>
      </c>
      <c r="F22" s="4" t="s">
        <v>65</v>
      </c>
      <c r="G22" s="4"/>
      <c r="H22" s="4">
        <v>20</v>
      </c>
      <c r="I22" s="3">
        <v>19</v>
      </c>
      <c r="J22" s="4" t="s">
        <v>66</v>
      </c>
      <c r="K22" s="23"/>
      <c r="L22" s="23"/>
      <c r="M22" s="23"/>
      <c r="N22" s="23"/>
    </row>
    <row r="23" ht="64.05" customHeight="1" spans="1:14">
      <c r="A23" s="9"/>
      <c r="B23" s="17" t="s">
        <v>67</v>
      </c>
      <c r="C23" s="17" t="s">
        <v>68</v>
      </c>
      <c r="D23" s="4" t="s">
        <v>69</v>
      </c>
      <c r="E23" s="3" t="s">
        <v>52</v>
      </c>
      <c r="F23" s="18">
        <v>0.9743</v>
      </c>
      <c r="G23" s="3"/>
      <c r="H23" s="4">
        <v>10</v>
      </c>
      <c r="I23" s="3">
        <v>10</v>
      </c>
      <c r="J23" s="4"/>
      <c r="K23" s="23"/>
      <c r="L23" s="23"/>
      <c r="M23" s="23"/>
      <c r="N23" s="23"/>
    </row>
    <row r="24" ht="27" customHeight="1" spans="1:14">
      <c r="A24" s="19" t="s">
        <v>70</v>
      </c>
      <c r="B24" s="19"/>
      <c r="C24" s="19"/>
      <c r="D24" s="19"/>
      <c r="E24" s="19"/>
      <c r="F24" s="19"/>
      <c r="G24" s="19"/>
      <c r="H24" s="19">
        <v>100</v>
      </c>
      <c r="I24" s="25">
        <f>SUM(I13:I23)+J6</f>
        <v>98.8426073177487</v>
      </c>
      <c r="J24" s="3"/>
      <c r="K24" s="23"/>
      <c r="L24" s="23"/>
      <c r="M24" s="23"/>
      <c r="N24" s="23"/>
    </row>
  </sheetData>
  <mergeCells count="30">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1"/>
    <mergeCell ref="C13:C16"/>
    <mergeCell ref="C17:C19"/>
    <mergeCell ref="A5:C9"/>
  </mergeCells>
  <pageMargins left="0.708661417322835" right="0.511811023622047" top="0.551181102362205" bottom="0.551181102362205" header="0.31496062992126" footer="0.31496062992126"/>
  <pageSetup paperSize="9" scale="68"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DD979A627949415BB669D095BA6CA866_13</vt:lpwstr>
  </property>
</Properties>
</file>