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 sheetId="1" r:id="rId1"/>
  </sheets>
  <definedNames>
    <definedName name="_xlnm.Print_Area" localSheetId="0">自评表!$A$1:$J$29</definedName>
  </definedNames>
  <calcPr calcId="144525"/>
</workbook>
</file>

<file path=xl/sharedStrings.xml><?xml version="1.0" encoding="utf-8"?>
<sst xmlns="http://schemas.openxmlformats.org/spreadsheetml/2006/main" count="99" uniqueCount="83">
  <si>
    <t xml:space="preserve">项目支出绩效自评表 </t>
  </si>
  <si>
    <t>（2023年度）</t>
  </si>
  <si>
    <t>项目名称</t>
  </si>
  <si>
    <t>网络信息安全和数据处理服务</t>
  </si>
  <si>
    <t>主管部门</t>
  </si>
  <si>
    <t>北京市民政局</t>
  </si>
  <si>
    <t>实施单位</t>
  </si>
  <si>
    <t>北京市民政局本级</t>
  </si>
  <si>
    <t>项目负责人</t>
  </si>
  <si>
    <t>马冲</t>
  </si>
  <si>
    <t>联系电话</t>
  </si>
  <si>
    <t>项目资金 （万元）</t>
  </si>
  <si>
    <t>年初预算数</t>
  </si>
  <si>
    <t>全年预算数</t>
  </si>
  <si>
    <t>全年执行数</t>
  </si>
  <si>
    <t>分值</t>
  </si>
  <si>
    <t>执行率（B/A)</t>
  </si>
  <si>
    <t>得分</t>
  </si>
  <si>
    <t>年度资金总额：</t>
  </si>
  <si>
    <t>其中：当年财政拨款</t>
  </si>
  <si>
    <t>——</t>
  </si>
  <si>
    <t>上年结转资金</t>
  </si>
  <si>
    <t>其他资金</t>
  </si>
  <si>
    <t>年度总体目标</t>
  </si>
  <si>
    <t>预期目标</t>
  </si>
  <si>
    <t>实际完成情况</t>
  </si>
  <si>
    <t>年初设定目标：
一是，完成50个事项与统一申办受理平台对接，完成困难人员救助“一件事”场景集成平台对接，完成社会组织系统与金民工程对接。二是，完成数据治理工作（数据治理服务包括资金待遇监管专题库构建服务、网上办件专题库构建服务、民政法人信用专题库构建服务、空间地理基础信息更新服务、行政单位基础信息采集、指标结果库数据融合服务、知识图谱库扩充服务、数据共享交换服务、数据质量清洗计划数据处理服务和养老领域空间地理信息专题图册制作共10部分内容）和数据应用分析（资金待遇监测预警展示服务、网上办件专题分析展示服务、空间地理信息展示、指标结果库展示分析服务、数据检索服务、数据统计分析展示服务共6部分内容）。三是，依托专业化信息安全服务，完善信息安全评估体系，增强网络安全监测和威胁预警能力，提升数据安全防护水平，保障了北京市民政局信息系统数据安全，确保信息系统持续安全稳定运行，为业务的高效、顺利开展提供有力支撑。四是，完成行政与党务管理平台、数据资源服务管理平台、社会事务服务管理平台、社会福利综合管理平台、社会救助服务管理平台、社会组织服务管理平台、基层社会治理服务管理平台的密码应用改造工作。构建以密码技术为核心的安全体系，建设以密码基础设施为支撑的安全环境，明确密码应用体系架构、算法使用、密钥管理等内容，实现身份真实性、数据机密性和完整性保护等安全目标。</t>
  </si>
  <si>
    <t>年度总体目标完成情况综述：
一是，完成50个事项与统一申办受理平台对接，完成困难人员救助“一件事”场景集成平台对接，完成社会组织系统与金民工程对接。二是，完成数据治理工作（数据治理服务包括资金待遇监管专题库构建服务、网上办件专题库构建服务、民政法人信用专题库构建服务、空间地理基础信息更新服务、行政单位基础信息采集、指标结果库数据融合服务、知识图谱库扩充服务、数据共享交换服务、数据质量清洗计划数据处理服务和养老领域空间地理信息专题图册制作共10部分内容）和数据应用分析（资金待遇监测预警展示服务、网上办件专题分析展示服务、空间地理信息展示、指标结果库展示分析服务、数据检索服务、数据统计分析展示服务共6部分内容）。三是，依托专业化信息安全服务，完善信息安全评估体系，增强网络安全监测和威胁预警能力，提升数据安全防护水平，保障了北京市民政局信息系统数据安全，确保信息系统持续安全稳定运行，为业务的高效、顺利开展提供有力支撑。四是，完成行政与党务管理平台、数据资源服务管理平台、社会事务服务管理平台、社会福利综合管理平台、社会救助服务管理平台、社会组织服务管理平台、基层社会治理服务管理平台的密码应用改造工作。构建以密码技术为核心的安全体系，建设以密码基础设施为支撑的安全环境，明确密码应用体系架构、算法使用、密钥管理等内容，实现身份真实性、数据机密性和完整性保护等安全目标。</t>
  </si>
  <si>
    <t>绩效指标</t>
  </si>
  <si>
    <t>一级指标</t>
  </si>
  <si>
    <t>二级指标</t>
  </si>
  <si>
    <t>三级指标</t>
  </si>
  <si>
    <t>年度指标值</t>
  </si>
  <si>
    <t>实际完成值</t>
  </si>
  <si>
    <t>偏差原因分析及改进措施</t>
  </si>
  <si>
    <t>产
出
指
标
(45分)</t>
  </si>
  <si>
    <t>数量指标</t>
  </si>
  <si>
    <r>
      <rPr>
        <sz val="9"/>
        <rFont val="宋体"/>
        <charset val="134"/>
      </rPr>
      <t>网络安全态势感知监测次数</t>
    </r>
  </si>
  <si>
    <t>≥9万次</t>
  </si>
  <si>
    <t>9万次</t>
  </si>
  <si>
    <r>
      <rPr>
        <sz val="9"/>
        <rFont val="宋体"/>
        <charset val="134"/>
      </rPr>
      <t>对接民政部两项补贴业务数据并开发本地系统对接端口及功能</t>
    </r>
  </si>
  <si>
    <t>＝1项</t>
  </si>
  <si>
    <t>1项</t>
  </si>
  <si>
    <r>
      <rPr>
        <sz val="9"/>
        <rFont val="宋体"/>
        <charset val="134"/>
      </rPr>
      <t>系统密码改造数量</t>
    </r>
  </si>
  <si>
    <t>≥25个</t>
  </si>
  <si>
    <t>25个</t>
  </si>
  <si>
    <t>质量指标</t>
  </si>
  <si>
    <r>
      <rPr>
        <sz val="9"/>
        <rFont val="宋体"/>
        <charset val="134"/>
      </rPr>
      <t>密码服务故障响应率与故障排除率</t>
    </r>
  </si>
  <si>
    <t>≥98%</t>
  </si>
  <si>
    <r>
      <rPr>
        <sz val="9"/>
        <rFont val="宋体"/>
        <charset val="134"/>
      </rPr>
      <t>网络安全评估的准确性、覆盖率</t>
    </r>
  </si>
  <si>
    <t>≥99%</t>
  </si>
  <si>
    <r>
      <rPr>
        <sz val="9"/>
        <rFont val="宋体"/>
        <charset val="134"/>
      </rPr>
      <t>北京市残疾人两项补贴信息系统完善</t>
    </r>
  </si>
  <si>
    <t>优</t>
  </si>
  <si>
    <t>时效指标</t>
  </si>
  <si>
    <r>
      <rPr>
        <sz val="9"/>
        <rFont val="宋体"/>
        <charset val="134"/>
      </rPr>
      <t>网络安全事件响应时间</t>
    </r>
  </si>
  <si>
    <t>≤2小时</t>
  </si>
  <si>
    <t>2小时</t>
  </si>
  <si>
    <r>
      <rPr>
        <sz val="9"/>
        <rFont val="宋体"/>
        <charset val="134"/>
      </rPr>
      <t>实现对接并升级两项补贴业务系统</t>
    </r>
  </si>
  <si>
    <t>≤12月</t>
  </si>
  <si>
    <t>12月</t>
  </si>
  <si>
    <r>
      <rPr>
        <sz val="9"/>
        <rFont val="宋体"/>
        <charset val="134"/>
      </rPr>
      <t>密码软硬件设备故障修复响应时间</t>
    </r>
  </si>
  <si>
    <t>≤30分钟</t>
  </si>
  <si>
    <t>30分钟</t>
  </si>
  <si>
    <t>效
益
指
标
(25分)</t>
  </si>
  <si>
    <t>社会效益指标</t>
  </si>
  <si>
    <r>
      <rPr>
        <sz val="9"/>
        <rFont val="宋体"/>
        <charset val="134"/>
      </rPr>
      <t>数据治理效果</t>
    </r>
  </si>
  <si>
    <r>
      <rPr>
        <sz val="9"/>
        <rFont val="宋体"/>
        <charset val="134"/>
      </rPr>
      <t>提高使用统一申办的困难人员办事便利度</t>
    </r>
  </si>
  <si>
    <r>
      <rPr>
        <sz val="9"/>
        <rFont val="宋体"/>
        <charset val="134"/>
      </rPr>
      <t>提高两项补贴业务办理便捷程度</t>
    </r>
  </si>
  <si>
    <r>
      <rPr>
        <sz val="9"/>
        <rFont val="宋体"/>
        <charset val="134"/>
      </rPr>
      <t>可持续影响指标</t>
    </r>
  </si>
  <si>
    <t>系统正常使用年限</t>
  </si>
  <si>
    <t>≥8年</t>
  </si>
  <si>
    <t>8年</t>
  </si>
  <si>
    <t>成本指标（10分）</t>
  </si>
  <si>
    <t>经济成本指标</t>
  </si>
  <si>
    <t>项目预算控制数</t>
  </si>
  <si>
    <t>≤728.0958万元</t>
  </si>
  <si>
    <t>345.4395万元</t>
  </si>
  <si>
    <t>满意
度指
标(10分)</t>
  </si>
  <si>
    <t>服务对象
满意度指标</t>
  </si>
  <si>
    <t>使用人员满意度</t>
  </si>
  <si>
    <t>≥90%</t>
  </si>
  <si>
    <t>偏差原因：项目未全部完成，未开展全部人员满意度调查；
改进措施：项目完成后及时开展更全面的满意度调查。</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</si>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</sst>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7">
    <font>
      <sz val="12"/>
      <color indexed="8"/>
      <name val="等线"/>
      <charset val="134"/>
    </font>
    <font>
      <sz val="18"/>
      <color indexed="8"/>
      <name val="方正小标宋简体"/>
      <charset val="134"/>
    </font>
    <font>
      <sz val="10"/>
      <color indexed="8"/>
      <name val="宋体"/>
      <charset val="134"/>
    </font>
    <font>
      <sz val="10"/>
      <name val="宋体"/>
      <charset val="134"/>
    </font>
    <font>
      <sz val="9"/>
      <color rgb="FF000000"/>
      <name val="宋体"/>
      <charset val="134"/>
    </font>
    <font>
      <b/>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8"/>
      </right>
      <top style="thin">
        <color indexed="8"/>
      </top>
      <bottom style="thin">
        <color auto="1"/>
      </bottom>
      <diagonal/>
    </border>
    <border>
      <left style="thin">
        <color auto="1"/>
      </left>
      <right style="thin">
        <color indexed="8"/>
      </right>
      <top style="thin">
        <color auto="1"/>
      </top>
      <bottom style="thin">
        <color auto="1"/>
      </bottom>
      <diagonal/>
    </border>
    <border>
      <left style="thin">
        <color auto="1"/>
      </left>
      <right style="thin">
        <color indexed="8"/>
      </right>
      <top style="thin">
        <color auto="1"/>
      </top>
      <bottom style="thin">
        <color indexed="8"/>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6"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22"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7" fillId="5" borderId="0" applyNumberFormat="0" applyBorder="0" applyAlignment="0" applyProtection="0">
      <alignment vertical="center"/>
    </xf>
    <xf numFmtId="0" fontId="9" fillId="6" borderId="0" applyNumberFormat="0" applyBorder="0" applyAlignment="0" applyProtection="0">
      <alignment vertical="center"/>
    </xf>
    <xf numFmtId="43" fontId="6" fillId="0" borderId="0" applyFont="0" applyFill="0" applyBorder="0" applyAlignment="0" applyProtection="0">
      <alignment vertical="center"/>
    </xf>
    <xf numFmtId="0" fontId="10" fillId="7" borderId="0" applyNumberFormat="0" applyBorder="0" applyAlignment="0" applyProtection="0">
      <alignment vertical="center"/>
    </xf>
    <xf numFmtId="0" fontId="11" fillId="0" borderId="0" applyNumberForma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center"/>
    </xf>
    <xf numFmtId="0" fontId="6" fillId="8" borderId="23" applyNumberFormat="0" applyFont="0" applyAlignment="0" applyProtection="0">
      <alignment vertical="center"/>
    </xf>
    <xf numFmtId="0" fontId="10" fillId="9"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4" applyNumberFormat="0" applyFill="0" applyAlignment="0" applyProtection="0">
      <alignment vertical="center"/>
    </xf>
    <xf numFmtId="0" fontId="18" fillId="0" borderId="24" applyNumberFormat="0" applyFill="0" applyAlignment="0" applyProtection="0">
      <alignment vertical="center"/>
    </xf>
    <xf numFmtId="0" fontId="10" fillId="10" borderId="0" applyNumberFormat="0" applyBorder="0" applyAlignment="0" applyProtection="0">
      <alignment vertical="center"/>
    </xf>
    <xf numFmtId="0" fontId="13" fillId="0" borderId="25" applyNumberFormat="0" applyFill="0" applyAlignment="0" applyProtection="0">
      <alignment vertical="center"/>
    </xf>
    <xf numFmtId="0" fontId="10" fillId="11" borderId="0" applyNumberFormat="0" applyBorder="0" applyAlignment="0" applyProtection="0">
      <alignment vertical="center"/>
    </xf>
    <xf numFmtId="0" fontId="19" fillId="12" borderId="26" applyNumberFormat="0" applyAlignment="0" applyProtection="0">
      <alignment vertical="center"/>
    </xf>
    <xf numFmtId="0" fontId="20" fillId="12" borderId="22" applyNumberFormat="0" applyAlignment="0" applyProtection="0">
      <alignment vertical="center"/>
    </xf>
    <xf numFmtId="0" fontId="21" fillId="13" borderId="27" applyNumberFormat="0" applyAlignment="0" applyProtection="0">
      <alignment vertical="center"/>
    </xf>
    <xf numFmtId="0" fontId="7" fillId="14" borderId="0" applyNumberFormat="0" applyBorder="0" applyAlignment="0" applyProtection="0">
      <alignment vertical="center"/>
    </xf>
    <xf numFmtId="0" fontId="10" fillId="15" borderId="0" applyNumberFormat="0" applyBorder="0" applyAlignment="0" applyProtection="0">
      <alignment vertical="center"/>
    </xf>
    <xf numFmtId="0" fontId="22" fillId="0" borderId="28" applyNumberFormat="0" applyFill="0" applyAlignment="0" applyProtection="0">
      <alignment vertical="center"/>
    </xf>
    <xf numFmtId="0" fontId="23" fillId="0" borderId="29" applyNumberFormat="0" applyFill="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7" fillId="18" borderId="0" applyNumberFormat="0" applyBorder="0" applyAlignment="0" applyProtection="0">
      <alignment vertical="center"/>
    </xf>
    <xf numFmtId="0" fontId="10"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0"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7" fillId="32" borderId="0" applyNumberFormat="0" applyBorder="0" applyAlignment="0" applyProtection="0">
      <alignment vertical="center"/>
    </xf>
    <xf numFmtId="0" fontId="10" fillId="33" borderId="0" applyNumberFormat="0" applyBorder="0" applyAlignment="0" applyProtection="0">
      <alignment vertical="center"/>
    </xf>
  </cellStyleXfs>
  <cellXfs count="66">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0" fillId="0" borderId="0" xfId="0" applyFill="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2"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6" fontId="2" fillId="2" borderId="5" xfId="0" applyNumberFormat="1" applyFont="1" applyFill="1" applyBorder="1" applyAlignment="1">
      <alignment horizontal="center" vertical="center" wrapText="1"/>
    </xf>
    <xf numFmtId="177" fontId="2" fillId="2"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177"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textRotation="255"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4" fillId="0" borderId="18" xfId="0" applyFont="1" applyBorder="1" applyAlignment="1">
      <alignment horizontal="left" vertical="center" wrapText="1"/>
    </xf>
    <xf numFmtId="49" fontId="3" fillId="0" borderId="18" xfId="0" applyNumberFormat="1" applyFont="1" applyBorder="1" applyAlignment="1">
      <alignment horizontal="center" vertical="center"/>
    </xf>
    <xf numFmtId="0" fontId="2" fillId="0" borderId="18" xfId="0" applyFont="1" applyFill="1" applyBorder="1" applyAlignment="1">
      <alignment horizontal="center" vertical="center" wrapText="1"/>
    </xf>
    <xf numFmtId="0" fontId="3" fillId="0" borderId="18" xfId="0" applyFont="1" applyBorder="1" applyAlignment="1">
      <alignment horizontal="center" vertical="center"/>
    </xf>
    <xf numFmtId="0" fontId="3" fillId="0" borderId="18" xfId="0" applyFont="1" applyFill="1" applyBorder="1" applyAlignment="1">
      <alignment horizontal="center" vertical="center" wrapText="1"/>
    </xf>
    <xf numFmtId="9" fontId="3" fillId="0" borderId="18" xfId="0" applyNumberFormat="1" applyFont="1" applyFill="1" applyBorder="1" applyAlignment="1">
      <alignment horizontal="center" vertical="center" wrapText="1"/>
    </xf>
    <xf numFmtId="0" fontId="3" fillId="0" borderId="18" xfId="0" applyFont="1" applyBorder="1" applyAlignment="1">
      <alignment horizontal="center" vertical="center" wrapText="1"/>
    </xf>
    <xf numFmtId="0" fontId="4" fillId="0" borderId="18" xfId="0" applyFont="1" applyBorder="1" applyAlignment="1">
      <alignment horizontal="center" vertical="center" wrapText="1"/>
    </xf>
    <xf numFmtId="0" fontId="3" fillId="0" borderId="18" xfId="0" applyFont="1" applyBorder="1">
      <alignment vertical="center"/>
    </xf>
    <xf numFmtId="9" fontId="2" fillId="0" borderId="18"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0" fontId="5" fillId="0" borderId="11" xfId="0" applyFont="1" applyBorder="1" applyAlignment="1">
      <alignment horizontal="center" vertical="center" wrapText="1"/>
    </xf>
    <xf numFmtId="0" fontId="5" fillId="2" borderId="16" xfId="0" applyFont="1" applyFill="1" applyBorder="1" applyAlignment="1">
      <alignment horizontal="center" vertical="center" wrapText="1"/>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10" fontId="2" fillId="0" borderId="5" xfId="0" applyNumberFormat="1" applyFont="1" applyFill="1" applyBorder="1" applyAlignment="1">
      <alignment horizontal="center" vertical="center" wrapText="1"/>
    </xf>
    <xf numFmtId="178" fontId="2" fillId="2" borderId="5" xfId="0" applyNumberFormat="1" applyFont="1" applyFill="1" applyBorder="1" applyAlignment="1">
      <alignment horizontal="center" vertical="center" wrapText="1"/>
    </xf>
    <xf numFmtId="177" fontId="2" fillId="0" borderId="3"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2" fillId="0" borderId="4" xfId="0" applyFont="1" applyFill="1" applyBorder="1" applyAlignment="1">
      <alignment horizontal="left"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178" fontId="5" fillId="0" borderId="1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view="pageBreakPreview" zoomScale="85" zoomScaleNormal="101" workbookViewId="0">
      <selection activeCell="H5" sqref="H5:J5"/>
    </sheetView>
  </sheetViews>
  <sheetFormatPr defaultColWidth="9" defaultRowHeight="15.5"/>
  <cols>
    <col min="1" max="1" width="7.30769230769231" customWidth="1"/>
    <col min="3" max="3" width="9" style="2"/>
    <col min="4" max="4" width="23.0769230769231" customWidth="1"/>
    <col min="5" max="6" width="10.6153846153846" customWidth="1"/>
    <col min="7" max="7" width="10.6153846153846" style="2" customWidth="1"/>
    <col min="8" max="8" width="10.6153846153846" customWidth="1"/>
    <col min="9" max="9" width="10.6153846153846" style="3" customWidth="1"/>
    <col min="10" max="10" width="16.4153846153846" customWidth="1"/>
  </cols>
  <sheetData>
    <row r="1" ht="48" customHeight="1" spans="1:10">
      <c r="A1" s="4" t="s">
        <v>0</v>
      </c>
      <c r="B1" s="4"/>
      <c r="C1" s="4"/>
      <c r="D1" s="4"/>
      <c r="E1" s="4"/>
      <c r="F1" s="4"/>
      <c r="G1" s="4"/>
      <c r="H1" s="4"/>
      <c r="I1" s="51"/>
      <c r="J1" s="4"/>
    </row>
    <row r="2" ht="30" customHeight="1" spans="1:10">
      <c r="A2" s="5" t="s">
        <v>1</v>
      </c>
      <c r="B2" s="5"/>
      <c r="C2" s="5"/>
      <c r="D2" s="5"/>
      <c r="E2" s="5"/>
      <c r="F2" s="5"/>
      <c r="G2" s="5"/>
      <c r="H2" s="5"/>
      <c r="I2" s="52"/>
      <c r="J2" s="5"/>
    </row>
    <row r="3" ht="30" customHeight="1" spans="1:10">
      <c r="A3" s="6" t="s">
        <v>2</v>
      </c>
      <c r="B3" s="7"/>
      <c r="C3" s="8"/>
      <c r="D3" s="6" t="s">
        <v>3</v>
      </c>
      <c r="E3" s="7"/>
      <c r="F3" s="7"/>
      <c r="G3" s="7"/>
      <c r="H3" s="7"/>
      <c r="I3" s="53"/>
      <c r="J3" s="8"/>
    </row>
    <row r="4" ht="30" customHeight="1" spans="1:10">
      <c r="A4" s="6" t="s">
        <v>4</v>
      </c>
      <c r="B4" s="7"/>
      <c r="C4" s="8"/>
      <c r="D4" s="6" t="s">
        <v>5</v>
      </c>
      <c r="E4" s="7"/>
      <c r="F4" s="8"/>
      <c r="G4" s="9" t="s">
        <v>6</v>
      </c>
      <c r="H4" s="6" t="s">
        <v>7</v>
      </c>
      <c r="I4" s="53"/>
      <c r="J4" s="8"/>
    </row>
    <row r="5" ht="30" customHeight="1" spans="1:10">
      <c r="A5" s="6" t="s">
        <v>8</v>
      </c>
      <c r="B5" s="7"/>
      <c r="C5" s="8"/>
      <c r="D5" s="6" t="s">
        <v>9</v>
      </c>
      <c r="E5" s="7"/>
      <c r="F5" s="8"/>
      <c r="G5" s="9" t="s">
        <v>10</v>
      </c>
      <c r="H5" s="10">
        <v>65868811</v>
      </c>
      <c r="I5" s="54"/>
      <c r="J5" s="55"/>
    </row>
    <row r="6" ht="30" customHeight="1" spans="1:10">
      <c r="A6" s="11" t="s">
        <v>11</v>
      </c>
      <c r="B6" s="12"/>
      <c r="C6" s="13"/>
      <c r="D6" s="14"/>
      <c r="E6" s="9" t="s">
        <v>12</v>
      </c>
      <c r="F6" s="9" t="s">
        <v>13</v>
      </c>
      <c r="G6" s="9" t="s">
        <v>14</v>
      </c>
      <c r="H6" s="9" t="s">
        <v>15</v>
      </c>
      <c r="I6" s="56" t="s">
        <v>16</v>
      </c>
      <c r="J6" s="9" t="s">
        <v>17</v>
      </c>
    </row>
    <row r="7" ht="30" customHeight="1" spans="1:10">
      <c r="A7" s="15"/>
      <c r="B7" s="16"/>
      <c r="C7" s="17"/>
      <c r="D7" s="9" t="s">
        <v>18</v>
      </c>
      <c r="E7" s="18">
        <v>728.095762</v>
      </c>
      <c r="F7" s="18">
        <v>346.773</v>
      </c>
      <c r="G7" s="18">
        <v>345.4395</v>
      </c>
      <c r="H7" s="19">
        <v>10</v>
      </c>
      <c r="I7" s="57">
        <f t="shared" ref="I7:I8" si="0">G7/F7</f>
        <v>0.996154544904015</v>
      </c>
      <c r="J7" s="58">
        <f>H7*I7</f>
        <v>9.96154544904015</v>
      </c>
    </row>
    <row r="8" ht="45" customHeight="1" spans="1:10">
      <c r="A8" s="15"/>
      <c r="B8" s="16"/>
      <c r="C8" s="17"/>
      <c r="D8" s="20" t="s">
        <v>19</v>
      </c>
      <c r="E8" s="18">
        <v>728.095762</v>
      </c>
      <c r="F8" s="18">
        <v>346.773</v>
      </c>
      <c r="G8" s="18">
        <v>345.4395</v>
      </c>
      <c r="H8" s="9" t="s">
        <v>20</v>
      </c>
      <c r="I8" s="57">
        <f t="shared" si="0"/>
        <v>0.996154544904015</v>
      </c>
      <c r="J8" s="9" t="s">
        <v>20</v>
      </c>
    </row>
    <row r="9" ht="45" customHeight="1" spans="1:10">
      <c r="A9" s="15"/>
      <c r="B9" s="16"/>
      <c r="C9" s="17"/>
      <c r="D9" s="20" t="s">
        <v>21</v>
      </c>
      <c r="E9" s="9"/>
      <c r="F9" s="21"/>
      <c r="G9" s="21"/>
      <c r="H9" s="9" t="s">
        <v>20</v>
      </c>
      <c r="I9" s="56" t="s">
        <v>20</v>
      </c>
      <c r="J9" s="9" t="s">
        <v>20</v>
      </c>
    </row>
    <row r="10" ht="36" customHeight="1" spans="1:10">
      <c r="A10" s="22"/>
      <c r="B10" s="5"/>
      <c r="C10" s="23"/>
      <c r="D10" s="20" t="s">
        <v>22</v>
      </c>
      <c r="E10" s="9"/>
      <c r="F10" s="21"/>
      <c r="G10" s="21"/>
      <c r="H10" s="9" t="s">
        <v>20</v>
      </c>
      <c r="I10" s="56" t="s">
        <v>20</v>
      </c>
      <c r="J10" s="9" t="s">
        <v>20</v>
      </c>
    </row>
    <row r="11" ht="30" customHeight="1" spans="1:10">
      <c r="A11" s="24" t="s">
        <v>23</v>
      </c>
      <c r="B11" s="6" t="s">
        <v>24</v>
      </c>
      <c r="C11" s="7"/>
      <c r="D11" s="7"/>
      <c r="E11" s="7"/>
      <c r="F11" s="8"/>
      <c r="G11" s="25" t="s">
        <v>25</v>
      </c>
      <c r="H11" s="26"/>
      <c r="I11" s="59"/>
      <c r="J11" s="60"/>
    </row>
    <row r="12" s="1" customFormat="1" ht="369" customHeight="1" spans="1:10">
      <c r="A12" s="27"/>
      <c r="B12" s="28" t="s">
        <v>26</v>
      </c>
      <c r="C12" s="7"/>
      <c r="D12" s="29"/>
      <c r="E12" s="29"/>
      <c r="F12" s="30"/>
      <c r="G12" s="31" t="s">
        <v>27</v>
      </c>
      <c r="H12" s="32"/>
      <c r="I12" s="32"/>
      <c r="J12" s="61"/>
    </row>
    <row r="13" ht="30" customHeight="1" spans="1:10">
      <c r="A13" s="24" t="s">
        <v>28</v>
      </c>
      <c r="B13" s="33" t="s">
        <v>29</v>
      </c>
      <c r="C13" s="33" t="s">
        <v>30</v>
      </c>
      <c r="D13" s="33" t="s">
        <v>31</v>
      </c>
      <c r="E13" s="11" t="s">
        <v>32</v>
      </c>
      <c r="F13" s="13"/>
      <c r="G13" s="33" t="s">
        <v>33</v>
      </c>
      <c r="H13" s="33" t="s">
        <v>15</v>
      </c>
      <c r="I13" s="56" t="s">
        <v>17</v>
      </c>
      <c r="J13" s="56" t="s">
        <v>34</v>
      </c>
    </row>
    <row r="14" ht="31.9" customHeight="1" spans="1:10">
      <c r="A14" s="34"/>
      <c r="B14" s="35" t="s">
        <v>35</v>
      </c>
      <c r="C14" s="36" t="s">
        <v>36</v>
      </c>
      <c r="D14" s="37" t="s">
        <v>37</v>
      </c>
      <c r="E14" s="38" t="s">
        <v>38</v>
      </c>
      <c r="F14" s="38"/>
      <c r="G14" s="39" t="s">
        <v>39</v>
      </c>
      <c r="H14" s="40">
        <v>5</v>
      </c>
      <c r="I14" s="62">
        <v>5</v>
      </c>
      <c r="J14" s="9"/>
    </row>
    <row r="15" ht="45" customHeight="1" spans="1:10">
      <c r="A15" s="34"/>
      <c r="B15" s="35"/>
      <c r="C15" s="36"/>
      <c r="D15" s="37" t="s">
        <v>40</v>
      </c>
      <c r="E15" s="38" t="s">
        <v>41</v>
      </c>
      <c r="F15" s="38"/>
      <c r="G15" s="41" t="s">
        <v>42</v>
      </c>
      <c r="H15" s="40">
        <v>10</v>
      </c>
      <c r="I15" s="63">
        <v>10</v>
      </c>
      <c r="J15" s="9"/>
    </row>
    <row r="16" ht="45" customHeight="1" spans="1:10">
      <c r="A16" s="34"/>
      <c r="B16" s="35"/>
      <c r="C16" s="36"/>
      <c r="D16" s="37" t="s">
        <v>43</v>
      </c>
      <c r="E16" s="38" t="s">
        <v>44</v>
      </c>
      <c r="F16" s="38"/>
      <c r="G16" s="41" t="s">
        <v>45</v>
      </c>
      <c r="H16" s="40">
        <v>5</v>
      </c>
      <c r="I16" s="63">
        <v>5</v>
      </c>
      <c r="J16" s="9"/>
    </row>
    <row r="17" ht="45" customHeight="1" spans="1:10">
      <c r="A17" s="34"/>
      <c r="B17" s="35"/>
      <c r="C17" s="36" t="s">
        <v>46</v>
      </c>
      <c r="D17" s="37" t="s">
        <v>47</v>
      </c>
      <c r="E17" s="38" t="s">
        <v>48</v>
      </c>
      <c r="F17" s="38"/>
      <c r="G17" s="42">
        <v>0.98</v>
      </c>
      <c r="H17" s="40">
        <v>2.5</v>
      </c>
      <c r="I17" s="63">
        <v>2.5</v>
      </c>
      <c r="J17" s="9"/>
    </row>
    <row r="18" ht="42.4" customHeight="1" spans="1:10">
      <c r="A18" s="34"/>
      <c r="B18" s="35"/>
      <c r="C18" s="36"/>
      <c r="D18" s="37" t="s">
        <v>49</v>
      </c>
      <c r="E18" s="38" t="s">
        <v>50</v>
      </c>
      <c r="F18" s="38"/>
      <c r="G18" s="42">
        <v>0.99</v>
      </c>
      <c r="H18" s="40">
        <v>2.5</v>
      </c>
      <c r="I18" s="63">
        <v>2.5</v>
      </c>
      <c r="J18" s="9"/>
    </row>
    <row r="19" ht="38.65" customHeight="1" spans="1:10">
      <c r="A19" s="34"/>
      <c r="B19" s="35"/>
      <c r="C19" s="36"/>
      <c r="D19" s="37" t="s">
        <v>51</v>
      </c>
      <c r="E19" s="38" t="s">
        <v>52</v>
      </c>
      <c r="F19" s="38"/>
      <c r="G19" s="41" t="s">
        <v>52</v>
      </c>
      <c r="H19" s="40">
        <v>10</v>
      </c>
      <c r="I19" s="63">
        <v>10</v>
      </c>
      <c r="J19" s="9"/>
    </row>
    <row r="20" ht="49.5" customHeight="1" spans="1:10">
      <c r="A20" s="34"/>
      <c r="B20" s="35"/>
      <c r="C20" s="36" t="s">
        <v>53</v>
      </c>
      <c r="D20" s="37" t="s">
        <v>54</v>
      </c>
      <c r="E20" s="38" t="s">
        <v>55</v>
      </c>
      <c r="F20" s="38"/>
      <c r="G20" s="41" t="s">
        <v>56</v>
      </c>
      <c r="H20" s="40">
        <v>2.5</v>
      </c>
      <c r="I20" s="63">
        <v>2.5</v>
      </c>
      <c r="J20" s="9"/>
    </row>
    <row r="21" ht="62.25" customHeight="1" spans="1:10">
      <c r="A21" s="34"/>
      <c r="B21" s="35"/>
      <c r="C21" s="36"/>
      <c r="D21" s="37" t="s">
        <v>57</v>
      </c>
      <c r="E21" s="38" t="s">
        <v>58</v>
      </c>
      <c r="F21" s="38"/>
      <c r="G21" s="39" t="s">
        <v>59</v>
      </c>
      <c r="H21" s="36">
        <v>5</v>
      </c>
      <c r="I21" s="63">
        <v>5</v>
      </c>
      <c r="J21" s="9"/>
    </row>
    <row r="22" ht="62.25" customHeight="1" spans="1:10">
      <c r="A22" s="34"/>
      <c r="B22" s="35"/>
      <c r="C22" s="36"/>
      <c r="D22" s="37" t="s">
        <v>60</v>
      </c>
      <c r="E22" s="38" t="s">
        <v>61</v>
      </c>
      <c r="F22" s="38"/>
      <c r="G22" s="39" t="s">
        <v>62</v>
      </c>
      <c r="H22" s="36">
        <v>2.5</v>
      </c>
      <c r="I22" s="63">
        <v>2.5</v>
      </c>
      <c r="J22" s="9"/>
    </row>
    <row r="23" ht="62.25" customHeight="1" spans="1:10">
      <c r="A23" s="34"/>
      <c r="B23" s="35" t="s">
        <v>63</v>
      </c>
      <c r="C23" s="43" t="s">
        <v>64</v>
      </c>
      <c r="D23" s="37" t="s">
        <v>65</v>
      </c>
      <c r="E23" s="38" t="s">
        <v>52</v>
      </c>
      <c r="F23" s="38"/>
      <c r="G23" s="39" t="s">
        <v>52</v>
      </c>
      <c r="H23" s="36">
        <v>5</v>
      </c>
      <c r="I23" s="63">
        <v>5</v>
      </c>
      <c r="J23" s="9"/>
    </row>
    <row r="24" ht="55" customHeight="1" spans="1:10">
      <c r="A24" s="34"/>
      <c r="B24" s="35"/>
      <c r="C24" s="43"/>
      <c r="D24" s="37" t="s">
        <v>66</v>
      </c>
      <c r="E24" s="38" t="s">
        <v>52</v>
      </c>
      <c r="F24" s="38"/>
      <c r="G24" s="39" t="s">
        <v>52</v>
      </c>
      <c r="H24" s="36">
        <v>5</v>
      </c>
      <c r="I24" s="63">
        <v>5</v>
      </c>
      <c r="J24" s="9"/>
    </row>
    <row r="25" ht="55" customHeight="1" spans="1:10">
      <c r="A25" s="34"/>
      <c r="B25" s="35"/>
      <c r="C25" s="43"/>
      <c r="D25" s="37" t="s">
        <v>67</v>
      </c>
      <c r="E25" s="38" t="s">
        <v>52</v>
      </c>
      <c r="F25" s="38"/>
      <c r="G25" s="39" t="s">
        <v>52</v>
      </c>
      <c r="H25" s="36">
        <v>10</v>
      </c>
      <c r="I25" s="63">
        <v>10</v>
      </c>
      <c r="J25" s="9"/>
    </row>
    <row r="26" ht="55" customHeight="1" spans="1:10">
      <c r="A26" s="34"/>
      <c r="B26" s="35"/>
      <c r="C26" s="44" t="s">
        <v>68</v>
      </c>
      <c r="D26" s="45" t="s">
        <v>69</v>
      </c>
      <c r="E26" s="38" t="s">
        <v>70</v>
      </c>
      <c r="F26" s="38"/>
      <c r="G26" s="39" t="s">
        <v>71</v>
      </c>
      <c r="H26" s="36">
        <v>5</v>
      </c>
      <c r="I26" s="63">
        <v>5</v>
      </c>
      <c r="J26" s="9"/>
    </row>
    <row r="27" ht="55" customHeight="1" spans="1:10">
      <c r="A27" s="34"/>
      <c r="B27" s="35" t="s">
        <v>72</v>
      </c>
      <c r="C27" s="36" t="s">
        <v>73</v>
      </c>
      <c r="D27" s="45" t="s">
        <v>74</v>
      </c>
      <c r="E27" s="38" t="s">
        <v>75</v>
      </c>
      <c r="F27" s="38"/>
      <c r="G27" s="39" t="s">
        <v>76</v>
      </c>
      <c r="H27" s="36">
        <v>10</v>
      </c>
      <c r="I27" s="63">
        <v>10</v>
      </c>
      <c r="J27" s="9"/>
    </row>
    <row r="28" ht="145" customHeight="1" spans="1:10">
      <c r="A28" s="34"/>
      <c r="B28" s="35" t="s">
        <v>77</v>
      </c>
      <c r="C28" s="36" t="s">
        <v>78</v>
      </c>
      <c r="D28" s="45" t="s">
        <v>79</v>
      </c>
      <c r="E28" s="38" t="s">
        <v>80</v>
      </c>
      <c r="F28" s="38"/>
      <c r="G28" s="46">
        <v>0.8</v>
      </c>
      <c r="H28" s="36">
        <v>10</v>
      </c>
      <c r="I28" s="64">
        <v>8</v>
      </c>
      <c r="J28" s="20" t="s">
        <v>81</v>
      </c>
    </row>
    <row r="29" ht="30" customHeight="1" spans="1:10">
      <c r="A29" s="47" t="s">
        <v>82</v>
      </c>
      <c r="B29" s="48"/>
      <c r="C29" s="48"/>
      <c r="D29" s="48"/>
      <c r="E29" s="48"/>
      <c r="F29" s="48"/>
      <c r="G29" s="49"/>
      <c r="H29" s="50">
        <f>SUM(H14:H28)+10</f>
        <v>100</v>
      </c>
      <c r="I29" s="65">
        <f>SUM(I14:I28)+J7</f>
        <v>97.9615454490401</v>
      </c>
      <c r="J29" s="33"/>
    </row>
  </sheetData>
  <mergeCells count="40">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A29:G29"/>
    <mergeCell ref="A11:A12"/>
    <mergeCell ref="A13:A28"/>
    <mergeCell ref="B14:B22"/>
    <mergeCell ref="B23:B26"/>
    <mergeCell ref="C14:C16"/>
    <mergeCell ref="C17:C19"/>
    <mergeCell ref="C20:C22"/>
    <mergeCell ref="C23:C25"/>
    <mergeCell ref="A6:C10"/>
  </mergeCells>
  <pageMargins left="0.700694444444445" right="0.700694444444445" top="0.751388888888889" bottom="0.751388888888889" header="0.297916666666667" footer="0.297916666666667"/>
  <pageSetup paperSize="9" scale="65" fitToHeight="0" orientation="portrait"/>
  <headerFooter alignWithMargins="0"/>
  <rowBreaks count="1" manualBreakCount="1">
    <brk id="19" max="9"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2022-04-22T02:50:00Z</dcterms:created>
  <dcterms:modified xsi:type="dcterms:W3CDTF">2024-11-22T09:38:00Z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1976B864650091E027153F661637E902_43</vt:lpwstr>
  </property>
</Properties>
</file>