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未保生活照料及后勤保障服务" sheetId="1" r:id="rId1"/>
  </sheets>
  <definedNames>
    <definedName name="_xlnm.Print_Area" localSheetId="0">未保生活照料及后勤保障服务!$A$1:$J$22</definedName>
  </definedNames>
  <calcPr calcId="144525"/>
</workbook>
</file>

<file path=xl/sharedStrings.xml><?xml version="1.0" encoding="utf-8"?>
<sst xmlns="http://schemas.openxmlformats.org/spreadsheetml/2006/main" count="77" uniqueCount="64">
  <si>
    <t>项目支出绩效自评表</t>
  </si>
  <si>
    <t>（2023年度）</t>
  </si>
  <si>
    <t>项目名称</t>
  </si>
  <si>
    <t>生活照料及后勤保障服务</t>
  </si>
  <si>
    <t>主管部门</t>
  </si>
  <si>
    <t>北京市民政局</t>
  </si>
  <si>
    <t>实施单位</t>
  </si>
  <si>
    <t>北京市未成年人救助保护中心</t>
  </si>
  <si>
    <t>项目负责人</t>
  </si>
  <si>
    <t>张雪英 李军堂  王雪艳</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</si>
  <si>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</si>
  <si>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</si>
  <si>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</si>
  <si>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</si>
  <si>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</si>
  <si>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</si>
  <si>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</si>
  <si>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</si>
  <si>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</si>
  <si>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</si>
  <si>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</si>
  <si>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</si>
  <si>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</si>
  <si>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</si>
  <si>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</si>
  <si>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</si>
  <si>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r>
      <rPr>
        <sz val="10"/>
        <color rgb="FF000000"/>
        <rFont val="宋体"/>
        <charset val="134"/>
      </rPr>
      <t>年初设定目标：
1、配备后勤工作人员，保障院区餐饮需求； 
2、按照受助人员性质、就餐标准等提供营养、健康、卫生的伙食保障； 
3、</t>
    </r>
    <r>
      <rPr>
        <sz val="10"/>
        <color theme="1"/>
        <rFont val="宋体"/>
        <charset val="134"/>
      </rPr>
      <t>生活照料方面。1.通过实施本项目，保障未保中心救助的未成年人进行保护性的临时救助和安全照料，为他们提供食、宿等基本生活保障。2.配备看护照料服务岗，提高救助专业化水平，使北京市未成年人救助保护中心承担的受助未成年人得到更全面的生活照料服务，提高生活质量。
4、保障受助未成年人24小时的外出就医、组织活动、护送</t>
    </r>
    <r>
      <rPr>
        <sz val="10"/>
        <rFont val="宋体"/>
        <charset val="134"/>
      </rPr>
      <t>受助人员返乡接领等后勤服务工作正常开展。</t>
    </r>
  </si>
  <si>
    <r>
      <rPr>
        <sz val="10"/>
        <color rgb="FF000000"/>
        <rFont val="宋体"/>
        <charset val="134"/>
      </rPr>
      <t>年度总体目标完成情况综述：
1、配备了7名后勤工作人员，保障了院区餐饮需求； 
2、</t>
    </r>
    <r>
      <rPr>
        <sz val="10"/>
        <color theme="1"/>
        <rFont val="宋体"/>
        <charset val="134"/>
      </rPr>
      <t xml:space="preserve">按照受助人员性质、就餐标准等提供了营养、健康、卫生的伙食保障；
3、生活照料方面。1.通过实施本项目，保障了未保中心救助的未成年人进行保护性的临时救助和安全照料，为他们提供食、宿等基本生活保障。2.配备了看护照料服务人员，提高了救助专业化水平，使北京市未成年人救助保护中心承担的受助未成年人得到更全面的生活照料服务，提高生活质量。 
</t>
    </r>
  </si>
  <si>
    <t>绩效指标</t>
  </si>
  <si>
    <t>一级指标</t>
  </si>
  <si>
    <t>二级指标</t>
  </si>
  <si>
    <t>三级指标</t>
  </si>
  <si>
    <t>年度指标值</t>
  </si>
  <si>
    <t>实际完成值</t>
  </si>
  <si>
    <t>偏差原因分析及改进措施</t>
  </si>
  <si>
    <t>产
出
指
标
(50分)</t>
  </si>
  <si>
    <t>数量指标</t>
  </si>
  <si>
    <t>餐饮服务岗位数</t>
  </si>
  <si>
    <t>＝7个</t>
  </si>
  <si>
    <t>7个</t>
  </si>
  <si>
    <t>驾驶员岗位数</t>
  </si>
  <si>
    <t>＝1个</t>
  </si>
  <si>
    <t>0个</t>
  </si>
  <si>
    <t>偏差原因：受业务下沉影响,受助人员减少，暂时取消驾驶员服务项目。
改进措施：加强对救助业务形势的研判，结合救助实际情况确定“驾驶员服务”项目申报与执行。</t>
  </si>
  <si>
    <t>生活照料人员岗位数</t>
  </si>
  <si>
    <t>质量指标</t>
  </si>
  <si>
    <t>服务人员资质符合率</t>
  </si>
  <si>
    <t>＝100%</t>
  </si>
  <si>
    <t>时效指标</t>
  </si>
  <si>
    <t>截止2023年6月30日，招标完成率</t>
  </si>
  <si>
    <t>效
益
指
标
(20分)</t>
  </si>
  <si>
    <t>社会效益指标</t>
  </si>
  <si>
    <t>提高受助未成年人生活照料保障程度</t>
  </si>
  <si>
    <t>优</t>
  </si>
  <si>
    <t>成本指标（10分）</t>
  </si>
  <si>
    <t>经济成本指标</t>
  </si>
  <si>
    <t>项目预算控制数</t>
  </si>
  <si>
    <t>≤183.29145万元</t>
  </si>
  <si>
    <t>167.12万元</t>
  </si>
  <si>
    <t>满意
度指
标
(10分)</t>
  </si>
  <si>
    <t>服务对象
满意度指标</t>
  </si>
  <si>
    <t>有行为能力的未成年人满意度</t>
  </si>
  <si>
    <t>≥85%</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</si>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</sst>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7">
    <font>
      <sz val="12"/>
      <color indexed="8"/>
      <name val="等线"/>
      <charset val="134"/>
    </font>
    <font>
      <sz val="18"/>
      <color indexed="8"/>
      <name val="方正小标宋简体"/>
      <charset val="134"/>
    </font>
    <font>
      <sz val="10"/>
      <color indexed="8"/>
      <name val="宋体"/>
      <charset val="134"/>
    </font>
    <font>
      <sz val="10"/>
      <name val="宋体"/>
      <charset val="134"/>
    </font>
    <font>
      <sz val="10"/>
      <color theme="1"/>
      <name val="宋体"/>
      <charset val="134"/>
    </font>
    <font>
      <sz val="10"/>
      <color rgb="FF000000"/>
      <name val="宋体"/>
      <charset val="134"/>
    </font>
    <font>
      <b/>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18"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7"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8" borderId="19"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20" applyNumberFormat="0" applyFill="0" applyAlignment="0" applyProtection="0">
      <alignment vertical="center"/>
    </xf>
    <xf numFmtId="0" fontId="19" fillId="0" borderId="20" applyNumberFormat="0" applyFill="0" applyAlignment="0" applyProtection="0">
      <alignment vertical="center"/>
    </xf>
    <xf numFmtId="0" fontId="11" fillId="10" borderId="0" applyNumberFormat="0" applyBorder="0" applyAlignment="0" applyProtection="0">
      <alignment vertical="center"/>
    </xf>
    <xf numFmtId="0" fontId="14" fillId="0" borderId="21" applyNumberFormat="0" applyFill="0" applyAlignment="0" applyProtection="0">
      <alignment vertical="center"/>
    </xf>
    <xf numFmtId="0" fontId="11" fillId="11" borderId="0" applyNumberFormat="0" applyBorder="0" applyAlignment="0" applyProtection="0">
      <alignment vertical="center"/>
    </xf>
    <xf numFmtId="0" fontId="20" fillId="12" borderId="22" applyNumberFormat="0" applyAlignment="0" applyProtection="0">
      <alignment vertical="center"/>
    </xf>
    <xf numFmtId="0" fontId="21" fillId="12" borderId="18" applyNumberFormat="0" applyAlignment="0" applyProtection="0">
      <alignment vertical="center"/>
    </xf>
    <xf numFmtId="0" fontId="22" fillId="13" borderId="23"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24" applyNumberFormat="0" applyFill="0" applyAlignment="0" applyProtection="0">
      <alignment vertical="center"/>
    </xf>
    <xf numFmtId="0" fontId="24" fillId="0" borderId="25"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cellStyleXfs>
  <cellXfs count="60">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0" fontId="4" fillId="0" borderId="5" xfId="0" applyFont="1" applyBorder="1" applyAlignment="1">
      <alignment horizontal="center" vertical="center" wrapText="1"/>
    </xf>
    <xf numFmtId="176" fontId="2" fillId="0" borderId="5" xfId="0" applyNumberFormat="1" applyFont="1" applyFill="1" applyBorder="1" applyAlignment="1">
      <alignment horizontal="center" vertical="center" wrapText="1"/>
    </xf>
    <xf numFmtId="177" fontId="2" fillId="0"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176" fontId="3" fillId="0" borderId="5" xfId="0" applyNumberFormat="1" applyFont="1" applyFill="1" applyBorder="1" applyAlignment="1">
      <alignment horizontal="center" vertical="center" wrapText="1"/>
    </xf>
    <xf numFmtId="176"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5"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4" xfId="0" applyFont="1" applyBorder="1" applyAlignment="1">
      <alignment horizontal="center" vertical="center" wrapText="1"/>
    </xf>
    <xf numFmtId="0" fontId="2" fillId="0" borderId="10" xfId="0" applyFont="1" applyBorder="1" applyAlignment="1">
      <alignment horizontal="center" vertical="center" textRotation="255" wrapText="1"/>
    </xf>
    <xf numFmtId="0" fontId="3" fillId="0" borderId="16" xfId="0" applyFont="1" applyBorder="1" applyAlignment="1">
      <alignment horizontal="center" vertical="center" wrapText="1"/>
    </xf>
    <xf numFmtId="49" fontId="2" fillId="0" borderId="2"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9" fontId="3" fillId="0" borderId="5" xfId="0" applyNumberFormat="1" applyFont="1" applyFill="1" applyBorder="1" applyAlignment="1">
      <alignment horizontal="center" vertical="center" wrapText="1"/>
    </xf>
    <xf numFmtId="0" fontId="2" fillId="0" borderId="17" xfId="0" applyFont="1" applyBorder="1" applyAlignment="1">
      <alignment horizontal="center" vertical="center" textRotation="255" wrapText="1"/>
    </xf>
    <xf numFmtId="0" fontId="3" fillId="0" borderId="17" xfId="0" applyFont="1" applyBorder="1" applyAlignment="1">
      <alignment horizontal="center" vertical="center" wrapText="1"/>
    </xf>
    <xf numFmtId="0" fontId="3" fillId="0" borderId="14" xfId="0" applyFont="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9" fontId="2" fillId="0" borderId="14" xfId="0" applyNumberFormat="1" applyFont="1" applyFill="1" applyBorder="1" applyAlignment="1">
      <alignment horizontal="center" vertical="center" wrapText="1"/>
    </xf>
    <xf numFmtId="0" fontId="2" fillId="0" borderId="14" xfId="0" applyFont="1" applyFill="1" applyBorder="1" applyAlignment="1">
      <alignment horizontal="center" vertical="center" wrapText="1"/>
    </xf>
    <xf numFmtId="0" fontId="6" fillId="0" borderId="16" xfId="0" applyFont="1" applyBorder="1" applyAlignment="1">
      <alignment horizontal="center" vertical="center" wrapText="1"/>
    </xf>
    <xf numFmtId="0" fontId="6" fillId="2" borderId="16"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0" fontId="2" fillId="0" borderId="5" xfId="0" applyNumberFormat="1" applyFont="1" applyFill="1" applyBorder="1" applyAlignment="1">
      <alignment horizontal="center" vertical="center" wrapText="1"/>
    </xf>
    <xf numFmtId="178" fontId="2" fillId="0" borderId="5"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3" fillId="0" borderId="5" xfId="0" applyFont="1" applyFill="1" applyBorder="1" applyAlignment="1">
      <alignment horizontal="left" vertical="center" wrapText="1"/>
    </xf>
    <xf numFmtId="178" fontId="6" fillId="0" borderId="16" xfId="0" applyNumberFormat="1" applyFont="1" applyFill="1" applyBorder="1" applyAlignment="1">
      <alignment horizontal="center" vertical="center" wrapText="1"/>
    </xf>
    <xf numFmtId="0" fontId="2" fillId="0" borderId="16"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C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2"/>
  <sheetViews>
    <sheetView tabSelected="1" zoomScale="85" zoomScaleNormal="85" topLeftCell="B1" workbookViewId="0">
      <selection activeCell="H5" sqref="H5:J5"/>
    </sheetView>
  </sheetViews>
  <sheetFormatPr defaultColWidth="9" defaultRowHeight="15.5"/>
  <cols>
    <col min="4" max="4" width="22.3769230769231" customWidth="1"/>
    <col min="5" max="6" width="10.6230769230769" customWidth="1"/>
    <col min="7" max="7" width="18.6230769230769" customWidth="1"/>
    <col min="8" max="9" width="10.6230769230769" customWidth="1"/>
    <col min="10" max="10" width="15" customWidth="1"/>
  </cols>
  <sheetData>
    <row r="1" ht="36.95"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6" t="s">
        <v>5</v>
      </c>
      <c r="E4" s="7"/>
      <c r="F4" s="8"/>
      <c r="G4" s="9" t="s">
        <v>6</v>
      </c>
      <c r="H4" s="6" t="s">
        <v>7</v>
      </c>
      <c r="I4" s="7"/>
      <c r="J4" s="8"/>
    </row>
    <row r="5" ht="30" customHeight="1" spans="1:10">
      <c r="A5" s="3" t="s">
        <v>8</v>
      </c>
      <c r="B5" s="4"/>
      <c r="C5" s="5"/>
      <c r="D5" s="6" t="s">
        <v>9</v>
      </c>
      <c r="E5" s="7"/>
      <c r="F5" s="8"/>
      <c r="G5" s="9" t="s">
        <v>10</v>
      </c>
      <c r="H5" s="10">
        <v>65868811</v>
      </c>
      <c r="I5" s="52"/>
      <c r="J5" s="53"/>
    </row>
    <row r="6" ht="30" customHeight="1" spans="1:10">
      <c r="A6" s="11" t="s">
        <v>11</v>
      </c>
      <c r="B6" s="12"/>
      <c r="C6" s="13"/>
      <c r="D6" s="14"/>
      <c r="E6" s="15" t="s">
        <v>12</v>
      </c>
      <c r="F6" s="15" t="s">
        <v>13</v>
      </c>
      <c r="G6" s="15" t="s">
        <v>14</v>
      </c>
      <c r="H6" s="15" t="s">
        <v>15</v>
      </c>
      <c r="I6" s="15" t="s">
        <v>16</v>
      </c>
      <c r="J6" s="15" t="s">
        <v>17</v>
      </c>
    </row>
    <row r="7" ht="36" customHeight="1" spans="1:10">
      <c r="A7" s="16"/>
      <c r="B7" s="17"/>
      <c r="C7" s="18"/>
      <c r="D7" s="19" t="s">
        <v>18</v>
      </c>
      <c r="E7" s="20">
        <f>E8+E9+E10</f>
        <v>235.75</v>
      </c>
      <c r="F7" s="20">
        <f>F8+F9+F10</f>
        <v>167.736684</v>
      </c>
      <c r="G7" s="20">
        <v>167.12</v>
      </c>
      <c r="H7" s="21">
        <v>10</v>
      </c>
      <c r="I7" s="54">
        <f>G7/F7</f>
        <v>0.996323499515467</v>
      </c>
      <c r="J7" s="55">
        <f>H7*I7</f>
        <v>9.96323499515467</v>
      </c>
    </row>
    <row r="8" ht="36" customHeight="1" spans="1:10">
      <c r="A8" s="16"/>
      <c r="B8" s="17"/>
      <c r="C8" s="18"/>
      <c r="D8" s="22" t="s">
        <v>19</v>
      </c>
      <c r="E8" s="20">
        <v>235.75</v>
      </c>
      <c r="F8" s="23">
        <v>167.736684</v>
      </c>
      <c r="G8" s="20">
        <v>167.12</v>
      </c>
      <c r="H8" s="9" t="s">
        <v>20</v>
      </c>
      <c r="I8" s="54">
        <f>G8/F8</f>
        <v>0.996323499515467</v>
      </c>
      <c r="J8" s="9" t="s">
        <v>20</v>
      </c>
    </row>
    <row r="9" ht="36" customHeight="1" spans="1:10">
      <c r="A9" s="16"/>
      <c r="B9" s="17"/>
      <c r="C9" s="18"/>
      <c r="D9" s="22" t="s">
        <v>21</v>
      </c>
      <c r="E9" s="24"/>
      <c r="F9" s="24"/>
      <c r="G9" s="24"/>
      <c r="H9" s="15" t="s">
        <v>20</v>
      </c>
      <c r="I9" s="15" t="s">
        <v>20</v>
      </c>
      <c r="J9" s="15" t="s">
        <v>20</v>
      </c>
    </row>
    <row r="10" ht="36" customHeight="1" spans="1:10">
      <c r="A10" s="25"/>
      <c r="B10" s="2"/>
      <c r="C10" s="26"/>
      <c r="D10" s="22" t="s">
        <v>22</v>
      </c>
      <c r="E10" s="24"/>
      <c r="F10" s="24"/>
      <c r="G10" s="24"/>
      <c r="H10" s="15" t="s">
        <v>20</v>
      </c>
      <c r="I10" s="15" t="s">
        <v>20</v>
      </c>
      <c r="J10" s="15" t="s">
        <v>20</v>
      </c>
    </row>
    <row r="11" ht="30" customHeight="1" spans="1:10">
      <c r="A11" s="27" t="s">
        <v>23</v>
      </c>
      <c r="B11" s="3" t="s">
        <v>24</v>
      </c>
      <c r="C11" s="4"/>
      <c r="D11" s="4"/>
      <c r="E11" s="4"/>
      <c r="F11" s="5"/>
      <c r="G11" s="28" t="s">
        <v>25</v>
      </c>
      <c r="H11" s="29"/>
      <c r="I11" s="29"/>
      <c r="J11" s="56"/>
    </row>
    <row r="12" ht="180.95" customHeight="1" spans="1:10">
      <c r="A12" s="30"/>
      <c r="B12" s="31" t="s">
        <v>26</v>
      </c>
      <c r="C12" s="32"/>
      <c r="D12" s="32"/>
      <c r="E12" s="32"/>
      <c r="F12" s="33"/>
      <c r="G12" s="31" t="s">
        <v>27</v>
      </c>
      <c r="H12" s="32"/>
      <c r="I12" s="32"/>
      <c r="J12" s="33"/>
    </row>
    <row r="13" ht="30" customHeight="1" spans="1:10">
      <c r="A13" s="27" t="s">
        <v>28</v>
      </c>
      <c r="B13" s="34" t="s">
        <v>29</v>
      </c>
      <c r="C13" s="15" t="s">
        <v>30</v>
      </c>
      <c r="D13" s="15" t="s">
        <v>31</v>
      </c>
      <c r="E13" s="3" t="s">
        <v>32</v>
      </c>
      <c r="F13" s="5"/>
      <c r="G13" s="15" t="s">
        <v>33</v>
      </c>
      <c r="H13" s="9" t="s">
        <v>15</v>
      </c>
      <c r="I13" s="15" t="s">
        <v>17</v>
      </c>
      <c r="J13" s="15" t="s">
        <v>34</v>
      </c>
    </row>
    <row r="14" ht="30" customHeight="1" spans="1:10">
      <c r="A14" s="35"/>
      <c r="B14" s="36" t="s">
        <v>35</v>
      </c>
      <c r="C14" s="13" t="s">
        <v>36</v>
      </c>
      <c r="D14" s="15" t="s">
        <v>37</v>
      </c>
      <c r="E14" s="37" t="s">
        <v>38</v>
      </c>
      <c r="F14" s="38"/>
      <c r="G14" s="15" t="s">
        <v>39</v>
      </c>
      <c r="H14" s="15">
        <v>10</v>
      </c>
      <c r="I14" s="15">
        <v>10</v>
      </c>
      <c r="J14" s="15"/>
    </row>
    <row r="15" ht="143" customHeight="1" spans="1:10">
      <c r="A15" s="35"/>
      <c r="B15" s="36"/>
      <c r="C15" s="18"/>
      <c r="D15" s="15" t="s">
        <v>40</v>
      </c>
      <c r="E15" s="39" t="s">
        <v>41</v>
      </c>
      <c r="F15" s="40"/>
      <c r="G15" s="41" t="s">
        <v>42</v>
      </c>
      <c r="H15" s="41">
        <v>10</v>
      </c>
      <c r="I15" s="41">
        <v>0</v>
      </c>
      <c r="J15" s="57" t="s">
        <v>43</v>
      </c>
    </row>
    <row r="16" ht="42.95" customHeight="1" spans="1:10">
      <c r="A16" s="35"/>
      <c r="B16" s="36"/>
      <c r="C16" s="26"/>
      <c r="D16" s="15" t="s">
        <v>44</v>
      </c>
      <c r="E16" s="39" t="s">
        <v>38</v>
      </c>
      <c r="F16" s="40"/>
      <c r="G16" s="41" t="s">
        <v>39</v>
      </c>
      <c r="H16" s="41">
        <v>10</v>
      </c>
      <c r="I16" s="41">
        <v>10</v>
      </c>
      <c r="J16" s="41"/>
    </row>
    <row r="17" ht="30" customHeight="1" spans="1:10">
      <c r="A17" s="35"/>
      <c r="B17" s="36"/>
      <c r="C17" s="13" t="s">
        <v>45</v>
      </c>
      <c r="D17" s="15" t="s">
        <v>46</v>
      </c>
      <c r="E17" s="39" t="s">
        <v>47</v>
      </c>
      <c r="F17" s="40"/>
      <c r="G17" s="42">
        <v>1</v>
      </c>
      <c r="H17" s="41">
        <v>10</v>
      </c>
      <c r="I17" s="41">
        <v>10</v>
      </c>
      <c r="J17" s="41"/>
    </row>
    <row r="18" ht="30" customHeight="1" spans="1:10">
      <c r="A18" s="35"/>
      <c r="B18" s="36"/>
      <c r="C18" s="13" t="s">
        <v>48</v>
      </c>
      <c r="D18" s="15" t="s">
        <v>49</v>
      </c>
      <c r="E18" s="39" t="s">
        <v>47</v>
      </c>
      <c r="F18" s="40"/>
      <c r="G18" s="42">
        <v>1</v>
      </c>
      <c r="H18" s="41">
        <v>10</v>
      </c>
      <c r="I18" s="41">
        <v>10</v>
      </c>
      <c r="J18" s="41"/>
    </row>
    <row r="19" ht="108.95" customHeight="1" spans="1:10">
      <c r="A19" s="35"/>
      <c r="B19" s="36" t="s">
        <v>50</v>
      </c>
      <c r="C19" s="13" t="s">
        <v>51</v>
      </c>
      <c r="D19" s="15" t="s">
        <v>52</v>
      </c>
      <c r="E19" s="39" t="s">
        <v>53</v>
      </c>
      <c r="F19" s="40"/>
      <c r="G19" s="41" t="s">
        <v>53</v>
      </c>
      <c r="H19" s="41">
        <v>20</v>
      </c>
      <c r="I19" s="41">
        <v>20</v>
      </c>
      <c r="J19" s="41"/>
    </row>
    <row r="20" ht="42" customHeight="1" spans="1:10">
      <c r="A20" s="43"/>
      <c r="B20" s="44" t="s">
        <v>54</v>
      </c>
      <c r="C20" s="34" t="s">
        <v>55</v>
      </c>
      <c r="D20" s="15" t="s">
        <v>56</v>
      </c>
      <c r="E20" s="39" t="s">
        <v>57</v>
      </c>
      <c r="F20" s="40"/>
      <c r="G20" s="23" t="s">
        <v>58</v>
      </c>
      <c r="H20" s="41">
        <v>10</v>
      </c>
      <c r="I20" s="41">
        <v>10</v>
      </c>
      <c r="J20" s="41"/>
    </row>
    <row r="21" ht="65.1" customHeight="1" spans="1:10">
      <c r="A21" s="43"/>
      <c r="B21" s="45" t="s">
        <v>59</v>
      </c>
      <c r="C21" s="34" t="s">
        <v>60</v>
      </c>
      <c r="D21" s="34" t="s">
        <v>61</v>
      </c>
      <c r="E21" s="46" t="s">
        <v>62</v>
      </c>
      <c r="F21" s="47"/>
      <c r="G21" s="48">
        <v>1</v>
      </c>
      <c r="H21" s="49">
        <v>10</v>
      </c>
      <c r="I21" s="49">
        <v>10</v>
      </c>
      <c r="J21" s="49"/>
    </row>
    <row r="22" ht="30" customHeight="1" spans="1:10">
      <c r="A22" s="50" t="s">
        <v>63</v>
      </c>
      <c r="B22" s="50"/>
      <c r="C22" s="50"/>
      <c r="D22" s="50"/>
      <c r="E22" s="50"/>
      <c r="F22" s="50"/>
      <c r="G22" s="50"/>
      <c r="H22" s="51">
        <f>SUM(H14:H21)+10</f>
        <v>100</v>
      </c>
      <c r="I22" s="58">
        <f>SUM(I14:I21)+J7</f>
        <v>89.9632349951547</v>
      </c>
      <c r="J22" s="59"/>
    </row>
  </sheetData>
  <mergeCells count="2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A22:G22"/>
    <mergeCell ref="A11:A12"/>
    <mergeCell ref="A13:A21"/>
    <mergeCell ref="B14:B18"/>
    <mergeCell ref="C14:C16"/>
    <mergeCell ref="A6:C10"/>
  </mergeCells>
  <pageMargins left="0.700694444444445" right="0.700694444444445" top="0.751388888888889" bottom="0.751388888888889" header="0.297916666666667" footer="0.297916666666667"/>
  <pageSetup paperSize="9" scale="61"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未保生活照料及后勤保障服务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刘璇</cp:lastModifiedBy>
  <dcterms:created xsi:type="dcterms:W3CDTF">2024-05-06T15:32:00Z</dcterms:created>
  <dcterms:modified xsi:type="dcterms:W3CDTF">2024-11-22T09:52:12Z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E526F04E1D2741C5975D077F3975BA68</vt:lpwstr>
  </property>
</Properties>
</file>