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'自评表（模板）'!$A$1:$J$32</definedName>
  </definedNames>
  <calcPr calcId="144525"/>
</workbook>
</file>

<file path=xl/sharedStrings.xml><?xml version="1.0" encoding="utf-8"?>
<sst xmlns="http://schemas.openxmlformats.org/spreadsheetml/2006/main" count="102" uniqueCount="85">
  <si>
    <t xml:space="preserve">项目支出绩效自评表 </t>
  </si>
  <si>
    <t>（2023年度）</t>
  </si>
  <si>
    <t>项目名称</t>
  </si>
  <si>
    <t>12345民政分中心服务项目</t>
  </si>
  <si>
    <t>主管部门</t>
  </si>
  <si>
    <t>北京市民政局</t>
  </si>
  <si>
    <t>实施单位</t>
  </si>
  <si>
    <t>北京市民政局本级</t>
  </si>
  <si>
    <t>项目负责人</t>
  </si>
  <si>
    <t>徐江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</si>
  <si>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</si>
  <si>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</si>
  <si>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</si>
  <si>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</si>
  <si>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</si>
  <si>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</si>
  <si>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</si>
  <si>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</si>
  <si>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</si>
  <si>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</si>
  <si>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</si>
  <si>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</si>
  <si>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</si>
  <si>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</si>
  <si>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</si>
  <si>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</si>
  <si>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开展2023年度12345民政分中心服务工作，一是进一步加强分中心内部管理、完善运行机制，按照“快速响应”、“高效解决”的四级三率要求，健全完善快速响应机制、快速解决机制、高效反馈机制，推行主办办理机制，建立升级管理机制；二是加强沟通协调，有效提高工作效率，做好与12345市中心、各业务处室的协调沟通工作；三是建立大数据信息平台，加强数据交换机制和“接诉即办”大数据统计与分析工作；四是加强主管行业问题诉求的确认工作。健全完善“接诉即办”工作的高效快速等工作机制，解决群众“急难愁盼”，真正做到“民有所呼、我有所应”。</t>
  </si>
  <si>
    <t>年度总体目标完成情况综述：
1、2023年度，12345群众诉求办理和回访服务累计达36087件次，根据12345市民热线服务中心考评数据，2023年,综合平均响应率99.86%，解决率99.34%，满意率99.60%，实际响应率、合理诉求解决率、回访率、办结率均为100%。市民政局综合平均排名第19位，同比上升9位。市委局对外联系综合电话总电话量125051通,保障了全国“两会”、清明祭扫等重点时期“接诉即办”工作运行平稳和社会面的稳定。
2、加强数据统计。形成了“接诉即办”工作52期周报、12期月报、12期通报（分市、区两级）、4份季度报，1份半年报、1份年报，形成12份安全形势分析专题报，为市委局全面掌握系统内“接诉即办”工作情况提供了第一手报告资料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</si>
  <si>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</si>
  <si>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</si>
  <si>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</si>
  <si>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</si>
  <si>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</si>
  <si>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</si>
  <si>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</si>
  <si>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</si>
  <si>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</si>
  <si>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12345群众电话诉求办理数量</t>
  </si>
  <si>
    <t>≥2.7万次</t>
  </si>
  <si>
    <t>3.6087万次</t>
  </si>
  <si>
    <t>完成周报素材数量</t>
  </si>
  <si>
    <t>＝52份</t>
  </si>
  <si>
    <t>52份</t>
  </si>
  <si>
    <t>完成月报素材数量</t>
  </si>
  <si>
    <t>＝12份</t>
  </si>
  <si>
    <t>12份</t>
  </si>
  <si>
    <t>完成半年报素材数量</t>
  </si>
  <si>
    <t>＝2份</t>
  </si>
  <si>
    <t>2份</t>
  </si>
  <si>
    <t>对外联系电话服务次数</t>
  </si>
  <si>
    <t>≥14万次</t>
  </si>
  <si>
    <t>12.5051万次</t>
  </si>
  <si>
    <t>偏差原因：年度指标值设定是根据2022年实际发生的电话服务业务量预估。由于2023年新冠疫情防控转段，群众线下咨询民政业务的途径均已开放，导致业务量分流，造成指标偏差。                    改进措施：编制预算时，在充分收集项目数据信息的基础上，尽可能全面考虑项目周期内的政策、市情等变化情况，进一步提高预算编制的精准性。</t>
  </si>
  <si>
    <t>完成年报素材数量</t>
  </si>
  <si>
    <t>＝1份</t>
  </si>
  <si>
    <t>1份</t>
  </si>
  <si>
    <t>完成季度报素材数量</t>
  </si>
  <si>
    <t>＝4份</t>
  </si>
  <si>
    <t>4份</t>
  </si>
  <si>
    <t>质量指标</t>
  </si>
  <si>
    <t>12345群众电话诉求合理诉求解决率</t>
  </si>
  <si>
    <t>＝100%</t>
  </si>
  <si>
    <t>12345群众电话诉求响应率</t>
  </si>
  <si>
    <t>办理情况契合度</t>
  </si>
  <si>
    <t>对外联系电话接通率</t>
  </si>
  <si>
    <t>≥90%</t>
  </si>
  <si>
    <t>时效指标</t>
  </si>
  <si>
    <t>按期办结率</t>
  </si>
  <si>
    <t>及时反馈率</t>
  </si>
  <si>
    <t>12345群众电话诉求及时签收率</t>
  </si>
  <si>
    <t>成本指标（10分）</t>
  </si>
  <si>
    <t>经济成本指标</t>
  </si>
  <si>
    <t>项目预算控制数</t>
  </si>
  <si>
    <t>≤461.0635万元</t>
  </si>
  <si>
    <t>460.75万元</t>
  </si>
  <si>
    <t>效益指标（20分）</t>
  </si>
  <si>
    <t>社会效益指标</t>
  </si>
  <si>
    <t>建立对群众诉求快速响应机制</t>
  </si>
  <si>
    <t>定性</t>
  </si>
  <si>
    <t>优</t>
  </si>
  <si>
    <t>建立对群众诉求高效反馈机制</t>
  </si>
  <si>
    <t>满意
度指
标
(10分)</t>
  </si>
  <si>
    <t>服务对象
满意度指标</t>
  </si>
  <si>
    <t>12345群众电话诉求群众满意率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</si>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</sst>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.00_);[Red]\(0.00\)"/>
    <numFmt numFmtId="178" formatCode="0.00_ 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21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23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2" borderId="24" applyNumberFormat="0" applyAlignment="0" applyProtection="0">
      <alignment vertical="center"/>
    </xf>
    <xf numFmtId="0" fontId="18" fillId="2" borderId="20" applyNumberFormat="0" applyAlignment="0" applyProtection="0">
      <alignment vertical="center"/>
    </xf>
    <xf numFmtId="0" fontId="19" fillId="9" borderId="25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6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6" fontId="2" fillId="0" borderId="12" xfId="0" applyNumberFormat="1" applyFont="1" applyFill="1" applyBorder="1" applyAlignment="1">
      <alignment horizontal="right" vertical="center"/>
    </xf>
    <xf numFmtId="177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10" fontId="2" fillId="0" borderId="5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0" fillId="0" borderId="12" xfId="0" applyBorder="1">
      <alignment vertical="center"/>
    </xf>
    <xf numFmtId="178" fontId="4" fillId="2" borderId="15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2"/>
  <sheetViews>
    <sheetView tabSelected="1" view="pageBreakPreview" zoomScale="105" zoomScaleNormal="101" workbookViewId="0">
      <selection activeCell="H5" sqref="H5:J5"/>
    </sheetView>
  </sheetViews>
  <sheetFormatPr defaultColWidth="9" defaultRowHeight="15.5"/>
  <cols>
    <col min="4" max="4" width="10.6230769230769" customWidth="1"/>
    <col min="5" max="5" width="11.8230769230769" customWidth="1"/>
    <col min="6" max="6" width="10.8846153846154" customWidth="1"/>
    <col min="7" max="9" width="10.6230769230769" customWidth="1"/>
    <col min="10" max="10" width="24.4692307692308" customWidth="1"/>
  </cols>
  <sheetData>
    <row r="1" ht="3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7" t="s">
        <v>5</v>
      </c>
      <c r="E4" s="8"/>
      <c r="F4" s="9"/>
      <c r="G4" s="10" t="s">
        <v>6</v>
      </c>
      <c r="H4" s="7" t="s">
        <v>7</v>
      </c>
      <c r="I4" s="8"/>
      <c r="J4" s="9"/>
    </row>
    <row r="5" ht="30" customHeight="1" spans="1:10">
      <c r="A5" s="4" t="s">
        <v>8</v>
      </c>
      <c r="B5" s="5"/>
      <c r="C5" s="6"/>
      <c r="D5" s="7" t="s">
        <v>9</v>
      </c>
      <c r="E5" s="8"/>
      <c r="F5" s="9"/>
      <c r="G5" s="10" t="s">
        <v>10</v>
      </c>
      <c r="H5" s="7">
        <v>65868811</v>
      </c>
      <c r="I5" s="8"/>
      <c r="J5" s="9"/>
    </row>
    <row r="6" ht="30" customHeight="1" spans="1:10">
      <c r="A6" s="11" t="s">
        <v>11</v>
      </c>
      <c r="B6" s="12"/>
      <c r="C6" s="13"/>
      <c r="D6" s="14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ht="30" customHeight="1" spans="1:10">
      <c r="A7" s="16"/>
      <c r="B7" s="17"/>
      <c r="C7" s="18"/>
      <c r="D7" s="15" t="s">
        <v>18</v>
      </c>
      <c r="E7" s="19">
        <v>461.0635</v>
      </c>
      <c r="F7" s="19">
        <v>461.0635</v>
      </c>
      <c r="G7" s="19">
        <v>460.75</v>
      </c>
      <c r="H7" s="20">
        <v>10</v>
      </c>
      <c r="I7" s="46">
        <f t="shared" ref="I7:I10" si="0">G7/F7</f>
        <v>0.999320050275071</v>
      </c>
      <c r="J7" s="47">
        <f>H7*I7</f>
        <v>9.99320050275071</v>
      </c>
    </row>
    <row r="8" ht="45" customHeight="1" spans="1:10">
      <c r="A8" s="16"/>
      <c r="B8" s="17"/>
      <c r="C8" s="18"/>
      <c r="D8" s="21" t="s">
        <v>19</v>
      </c>
      <c r="E8" s="19">
        <v>461.0635</v>
      </c>
      <c r="F8" s="19">
        <v>461.0635</v>
      </c>
      <c r="G8" s="19">
        <v>460.75</v>
      </c>
      <c r="H8" s="15" t="s">
        <v>20</v>
      </c>
      <c r="I8" s="46">
        <f t="shared" si="0"/>
        <v>0.999320050275071</v>
      </c>
      <c r="J8" s="15" t="s">
        <v>20</v>
      </c>
    </row>
    <row r="9" ht="45" customHeight="1" spans="1:10">
      <c r="A9" s="16"/>
      <c r="B9" s="17"/>
      <c r="C9" s="18"/>
      <c r="D9" s="21" t="s">
        <v>21</v>
      </c>
      <c r="E9" s="15"/>
      <c r="F9" s="22"/>
      <c r="G9" s="22"/>
      <c r="H9" s="15" t="s">
        <v>20</v>
      </c>
      <c r="I9" s="15" t="s">
        <v>20</v>
      </c>
      <c r="J9" s="15" t="s">
        <v>20</v>
      </c>
    </row>
    <row r="10" ht="36" customHeight="1" spans="1:10">
      <c r="A10" s="23"/>
      <c r="B10" s="3"/>
      <c r="C10" s="24"/>
      <c r="D10" s="21" t="s">
        <v>22</v>
      </c>
      <c r="E10" s="15"/>
      <c r="F10" s="22"/>
      <c r="G10" s="22"/>
      <c r="H10" s="15" t="s">
        <v>20</v>
      </c>
      <c r="I10" s="15" t="s">
        <v>20</v>
      </c>
      <c r="J10" s="15" t="s">
        <v>20</v>
      </c>
    </row>
    <row r="11" ht="30" customHeight="1" spans="1:10">
      <c r="A11" s="25" t="s">
        <v>23</v>
      </c>
      <c r="B11" s="4" t="s">
        <v>24</v>
      </c>
      <c r="C11" s="5"/>
      <c r="D11" s="5"/>
      <c r="E11" s="5"/>
      <c r="F11" s="6"/>
      <c r="G11" s="26" t="s">
        <v>25</v>
      </c>
      <c r="H11" s="27"/>
      <c r="I11" s="27"/>
      <c r="J11" s="48"/>
    </row>
    <row r="12" s="1" customFormat="1" ht="183" customHeight="1" spans="1:10">
      <c r="A12" s="28"/>
      <c r="B12" s="29" t="s">
        <v>26</v>
      </c>
      <c r="C12" s="30"/>
      <c r="D12" s="30"/>
      <c r="E12" s="30"/>
      <c r="F12" s="31"/>
      <c r="G12" s="29" t="s">
        <v>27</v>
      </c>
      <c r="H12" s="30"/>
      <c r="I12" s="30"/>
      <c r="J12" s="31"/>
    </row>
    <row r="13" ht="30" customHeight="1" spans="1:10">
      <c r="A13" s="25" t="s">
        <v>28</v>
      </c>
      <c r="B13" s="15" t="s">
        <v>29</v>
      </c>
      <c r="C13" s="15" t="s">
        <v>30</v>
      </c>
      <c r="D13" s="15" t="s">
        <v>31</v>
      </c>
      <c r="E13" s="4" t="s">
        <v>32</v>
      </c>
      <c r="F13" s="6"/>
      <c r="G13" s="15" t="s">
        <v>33</v>
      </c>
      <c r="H13" s="10" t="s">
        <v>15</v>
      </c>
      <c r="I13" s="15" t="s">
        <v>17</v>
      </c>
      <c r="J13" s="15" t="s">
        <v>34</v>
      </c>
    </row>
    <row r="14" ht="51" customHeight="1" spans="1:10">
      <c r="A14" s="32"/>
      <c r="B14" s="33" t="s">
        <v>35</v>
      </c>
      <c r="C14" s="33" t="s">
        <v>36</v>
      </c>
      <c r="D14" s="34" t="s">
        <v>37</v>
      </c>
      <c r="E14" s="4" t="s">
        <v>38</v>
      </c>
      <c r="F14" s="6"/>
      <c r="G14" s="15" t="s">
        <v>39</v>
      </c>
      <c r="H14" s="15">
        <v>4</v>
      </c>
      <c r="I14" s="15">
        <v>4</v>
      </c>
      <c r="J14" s="15"/>
    </row>
    <row r="15" ht="26" spans="1:10">
      <c r="A15" s="32"/>
      <c r="B15" s="35"/>
      <c r="C15" s="35"/>
      <c r="D15" s="34" t="s">
        <v>40</v>
      </c>
      <c r="E15" s="53" t="s">
        <v>41</v>
      </c>
      <c r="F15" s="6"/>
      <c r="G15" s="15" t="s">
        <v>42</v>
      </c>
      <c r="H15" s="15">
        <v>4</v>
      </c>
      <c r="I15" s="15">
        <v>4</v>
      </c>
      <c r="J15" s="15"/>
    </row>
    <row r="16" ht="26" spans="1:10">
      <c r="A16" s="32"/>
      <c r="B16" s="35"/>
      <c r="C16" s="35"/>
      <c r="D16" s="34" t="s">
        <v>43</v>
      </c>
      <c r="E16" s="53" t="s">
        <v>44</v>
      </c>
      <c r="F16" s="6"/>
      <c r="G16" s="15" t="s">
        <v>45</v>
      </c>
      <c r="H16" s="15">
        <v>4</v>
      </c>
      <c r="I16" s="15">
        <v>4</v>
      </c>
      <c r="J16" s="15"/>
    </row>
    <row r="17" ht="26" spans="1:10">
      <c r="A17" s="32"/>
      <c r="B17" s="35"/>
      <c r="C17" s="35"/>
      <c r="D17" s="34" t="s">
        <v>46</v>
      </c>
      <c r="E17" s="53" t="s">
        <v>47</v>
      </c>
      <c r="F17" s="6"/>
      <c r="G17" s="15" t="s">
        <v>48</v>
      </c>
      <c r="H17" s="15">
        <v>4</v>
      </c>
      <c r="I17" s="15">
        <v>4</v>
      </c>
      <c r="J17" s="33"/>
    </row>
    <row r="18" ht="143" spans="1:10">
      <c r="A18" s="32"/>
      <c r="B18" s="35"/>
      <c r="C18" s="35"/>
      <c r="D18" s="34" t="s">
        <v>49</v>
      </c>
      <c r="E18" s="4" t="s">
        <v>50</v>
      </c>
      <c r="F18" s="6"/>
      <c r="G18" s="15" t="s">
        <v>51</v>
      </c>
      <c r="H18" s="15">
        <v>4</v>
      </c>
      <c r="I18" s="49">
        <v>3.57</v>
      </c>
      <c r="J18" s="50" t="s">
        <v>52</v>
      </c>
    </row>
    <row r="19" ht="51" customHeight="1" spans="1:10">
      <c r="A19" s="32"/>
      <c r="B19" s="35"/>
      <c r="C19" s="35"/>
      <c r="D19" s="34" t="s">
        <v>53</v>
      </c>
      <c r="E19" s="53" t="s">
        <v>54</v>
      </c>
      <c r="F19" s="6"/>
      <c r="G19" s="15" t="s">
        <v>55</v>
      </c>
      <c r="H19" s="15">
        <v>4</v>
      </c>
      <c r="I19" s="15">
        <v>4</v>
      </c>
      <c r="J19" s="36"/>
    </row>
    <row r="20" ht="51" customHeight="1" spans="1:10">
      <c r="A20" s="32"/>
      <c r="B20" s="35"/>
      <c r="C20" s="36"/>
      <c r="D20" s="34" t="s">
        <v>56</v>
      </c>
      <c r="E20" s="53" t="s">
        <v>57</v>
      </c>
      <c r="F20" s="6"/>
      <c r="G20" s="15" t="s">
        <v>58</v>
      </c>
      <c r="H20" s="15">
        <v>4</v>
      </c>
      <c r="I20" s="15">
        <v>4</v>
      </c>
      <c r="J20" s="15"/>
    </row>
    <row r="21" ht="51" customHeight="1" spans="1:10">
      <c r="A21" s="32"/>
      <c r="B21" s="35"/>
      <c r="C21" s="33" t="s">
        <v>59</v>
      </c>
      <c r="D21" s="34" t="s">
        <v>60</v>
      </c>
      <c r="E21" s="53" t="s">
        <v>61</v>
      </c>
      <c r="F21" s="6"/>
      <c r="G21" s="37">
        <v>1</v>
      </c>
      <c r="H21" s="15">
        <v>3</v>
      </c>
      <c r="I21" s="15">
        <v>3</v>
      </c>
      <c r="J21" s="33"/>
    </row>
    <row r="22" ht="51" customHeight="1" spans="1:10">
      <c r="A22" s="32"/>
      <c r="B22" s="35"/>
      <c r="C22" s="35"/>
      <c r="D22" s="34" t="s">
        <v>62</v>
      </c>
      <c r="E22" s="53" t="s">
        <v>61</v>
      </c>
      <c r="F22" s="6"/>
      <c r="G22" s="37">
        <v>1</v>
      </c>
      <c r="H22" s="15">
        <v>4</v>
      </c>
      <c r="I22" s="4">
        <v>4</v>
      </c>
      <c r="J22" s="51"/>
    </row>
    <row r="23" ht="51" customHeight="1" spans="1:10">
      <c r="A23" s="32"/>
      <c r="B23" s="35"/>
      <c r="C23" s="35"/>
      <c r="D23" s="34" t="s">
        <v>63</v>
      </c>
      <c r="E23" s="53" t="s">
        <v>61</v>
      </c>
      <c r="F23" s="6"/>
      <c r="G23" s="37">
        <v>1</v>
      </c>
      <c r="H23" s="15">
        <v>3</v>
      </c>
      <c r="I23" s="15">
        <v>3</v>
      </c>
      <c r="J23" s="36"/>
    </row>
    <row r="24" ht="51" customHeight="1" spans="1:10">
      <c r="A24" s="32"/>
      <c r="B24" s="35"/>
      <c r="C24" s="36"/>
      <c r="D24" s="34" t="s">
        <v>64</v>
      </c>
      <c r="E24" s="4" t="s">
        <v>65</v>
      </c>
      <c r="F24" s="6"/>
      <c r="G24" s="37">
        <v>1</v>
      </c>
      <c r="H24" s="15">
        <v>3</v>
      </c>
      <c r="I24" s="15">
        <v>3</v>
      </c>
      <c r="J24" s="15"/>
    </row>
    <row r="25" ht="51" customHeight="1" spans="1:10">
      <c r="A25" s="32"/>
      <c r="B25" s="35"/>
      <c r="C25" s="33" t="s">
        <v>66</v>
      </c>
      <c r="D25" s="34" t="s">
        <v>67</v>
      </c>
      <c r="E25" s="53" t="s">
        <v>61</v>
      </c>
      <c r="F25" s="6"/>
      <c r="G25" s="37">
        <v>1</v>
      </c>
      <c r="H25" s="15">
        <v>3</v>
      </c>
      <c r="I25" s="15">
        <v>3</v>
      </c>
      <c r="J25" s="15"/>
    </row>
    <row r="26" ht="51" customHeight="1" spans="1:10">
      <c r="A26" s="32"/>
      <c r="B26" s="35"/>
      <c r="C26" s="35"/>
      <c r="D26" s="34" t="s">
        <v>68</v>
      </c>
      <c r="E26" s="53" t="s">
        <v>61</v>
      </c>
      <c r="F26" s="6"/>
      <c r="G26" s="37">
        <v>1</v>
      </c>
      <c r="H26" s="15">
        <v>3</v>
      </c>
      <c r="I26" s="15">
        <v>3</v>
      </c>
      <c r="J26" s="15"/>
    </row>
    <row r="27" ht="51" customHeight="1" spans="1:10">
      <c r="A27" s="32"/>
      <c r="B27" s="35"/>
      <c r="C27" s="36"/>
      <c r="D27" s="34" t="s">
        <v>69</v>
      </c>
      <c r="E27" s="53" t="s">
        <v>61</v>
      </c>
      <c r="F27" s="6"/>
      <c r="G27" s="37">
        <v>1</v>
      </c>
      <c r="H27" s="15">
        <v>3</v>
      </c>
      <c r="I27" s="15">
        <v>3</v>
      </c>
      <c r="J27" s="15"/>
    </row>
    <row r="28" ht="51" customHeight="1" spans="1:10">
      <c r="A28" s="32"/>
      <c r="B28" s="38" t="s">
        <v>70</v>
      </c>
      <c r="C28" s="33" t="s">
        <v>71</v>
      </c>
      <c r="D28" s="34" t="s">
        <v>72</v>
      </c>
      <c r="E28" s="4" t="s">
        <v>73</v>
      </c>
      <c r="F28" s="6"/>
      <c r="G28" s="19" t="s">
        <v>74</v>
      </c>
      <c r="H28" s="15">
        <v>10</v>
      </c>
      <c r="I28" s="15">
        <v>10</v>
      </c>
      <c r="J28" s="15"/>
    </row>
    <row r="29" ht="51" customHeight="1" spans="1:10">
      <c r="A29" s="32"/>
      <c r="B29" s="38" t="s">
        <v>75</v>
      </c>
      <c r="C29" s="33" t="s">
        <v>76</v>
      </c>
      <c r="D29" s="34" t="s">
        <v>77</v>
      </c>
      <c r="E29" s="15" t="s">
        <v>78</v>
      </c>
      <c r="F29" s="15"/>
      <c r="G29" s="39" t="s">
        <v>79</v>
      </c>
      <c r="H29" s="15">
        <v>10</v>
      </c>
      <c r="I29" s="15">
        <v>10</v>
      </c>
      <c r="J29" s="15"/>
    </row>
    <row r="30" ht="51" customHeight="1" spans="1:10">
      <c r="A30" s="32"/>
      <c r="B30" s="40"/>
      <c r="C30" s="35"/>
      <c r="D30" s="34" t="s">
        <v>80</v>
      </c>
      <c r="E30" s="15" t="s">
        <v>78</v>
      </c>
      <c r="F30" s="15"/>
      <c r="G30" s="39" t="s">
        <v>79</v>
      </c>
      <c r="H30" s="15">
        <v>10</v>
      </c>
      <c r="I30" s="15">
        <v>10</v>
      </c>
      <c r="J30" s="15"/>
    </row>
    <row r="31" ht="65" customHeight="1" spans="1:10">
      <c r="A31" s="32"/>
      <c r="B31" s="33" t="s">
        <v>81</v>
      </c>
      <c r="C31" s="33" t="s">
        <v>82</v>
      </c>
      <c r="D31" s="34" t="s">
        <v>83</v>
      </c>
      <c r="E31" s="4" t="s">
        <v>65</v>
      </c>
      <c r="F31" s="6"/>
      <c r="G31" s="41">
        <v>0.996</v>
      </c>
      <c r="H31" s="15">
        <v>10</v>
      </c>
      <c r="I31" s="15">
        <v>10</v>
      </c>
      <c r="J31" s="15"/>
    </row>
    <row r="32" ht="30" customHeight="1" spans="1:10">
      <c r="A32" s="42" t="s">
        <v>84</v>
      </c>
      <c r="B32" s="43"/>
      <c r="C32" s="43"/>
      <c r="D32" s="43"/>
      <c r="E32" s="43"/>
      <c r="F32" s="43"/>
      <c r="G32" s="44"/>
      <c r="H32" s="45">
        <f>SUM(H14:H31)+10</f>
        <v>100</v>
      </c>
      <c r="I32" s="52">
        <f>SUM(I14:I31)+J7</f>
        <v>99.5632005027507</v>
      </c>
      <c r="J32" s="33"/>
    </row>
  </sheetData>
  <mergeCells count="4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A32:G32"/>
    <mergeCell ref="A11:A12"/>
    <mergeCell ref="A13:A31"/>
    <mergeCell ref="B14:B27"/>
    <mergeCell ref="B29:B30"/>
    <mergeCell ref="C14:C20"/>
    <mergeCell ref="C21:C24"/>
    <mergeCell ref="C25:C27"/>
    <mergeCell ref="C29:C30"/>
    <mergeCell ref="A6:C10"/>
  </mergeCells>
  <pageMargins left="0.700694444444445" right="0.700694444444445" top="0.751388888888889" bottom="0.751388888888889" header="0.297916666666667" footer="0.297916666666667"/>
  <pageSetup paperSize="9" scale="66" fitToHeight="0" orientation="portrait" horizontalDpi="600"/>
  <headerFooter alignWithMargins="0"/>
  <rowBreaks count="1" manualBreakCount="1">
    <brk id="2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2022-04-20T18:50:00Z</dcterms:created>
  <dcterms:modified xsi:type="dcterms:W3CDTF">2024-11-22T09:43:39Z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F2D4B9DA0EC586ACE16C4066885E4F5A_43</vt:lpwstr>
  </property>
</Properties>
</file>