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'自评表（模板）'!$A$1:$J$24</definedName>
  </definedNames>
  <calcPr calcId="144525"/>
</workbook>
</file>

<file path=xl/sharedStrings.xml><?xml version="1.0" encoding="utf-8"?>
<sst xmlns="http://schemas.openxmlformats.org/spreadsheetml/2006/main" count="82" uniqueCount="66">
  <si>
    <t>项目支出绩效自评表</t>
  </si>
  <si>
    <t>（2023年度）</t>
  </si>
  <si>
    <t>项目名称</t>
  </si>
  <si>
    <t>社会救助服务管理平台升级改造项目</t>
  </si>
  <si>
    <t>主管部门</t>
  </si>
  <si>
    <t>北京市民政局</t>
  </si>
  <si>
    <t>实施单位</t>
  </si>
  <si>
    <t>北京市民政局本级</t>
  </si>
  <si>
    <t>项目负责人</t>
  </si>
  <si>
    <t>周瑾</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</si>
  <si>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</si>
  <si>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</si>
  <si>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</si>
  <si>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</si>
  <si>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</si>
  <si>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</si>
  <si>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</si>
  <si>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</si>
  <si>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</si>
  <si>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</si>
  <si>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</si>
  <si>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</si>
  <si>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</si>
  <si>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</si>
  <si>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</si>
  <si>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</si>
  <si>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1.社会救助服务管理平台升级改造-低收入人口动态监测功能建设项目 通过项目的建设，梳理清洗困难群体数据库，依托市大数据平台，搭建低收入人口信息数据库，有效提升数据质量。在社会救助业务系统、居民家庭经济核对系统、精准帮扶模块基础上，建成北京市低收入人口动态监测信息平台，各项功能模块运行平稳顺畅。优化低收入人口信息报送采集客户端、低收入人口动态监测和预警模块，完善平台的各项业务办理功能和日常管理应用功能，充分发挥低收入人口动态监测信息平台服务效能，促进分层分类社会救助有效实施。 2.北京市民政局社会救助服务管理平台升级改造-功能优化调整项目 通过项目的建设，优化完善系统功能，实现特困人员供养、临时救助等业务办理及救助资金线上发放。推进社会救助大数据应用，实现困难群众信息采集、查询、统计、导出，提升系统操作人员业务水平和业务能力，提升数据项采集的精准度和便利性。推进社会救助政务服务“智能导办”，提升社会救助信息管理系统操作便捷性。进一步优化政务服务，提升市、区民政部门信息化监督管理水平，逐步实现“风险预判、即时预警”的立体化监管，确保社会救助制度公开、公正、公平实施。</t>
  </si>
  <si>
    <t>年度总体目标完成情况综述：
（1）通过项目建设，完成优化完善社会救助对象就业渐退业务流程系统功能，完成特困人员供养、临时救助等业务的救助资金线上发放。完成了特困人员供养、临时救助业务的需求调研及需求确认。
（2）推进社会救助大数据应用，对困难群众信息采集、查询、统计、导出功能进行需求调研及需求确认，按照提升系统操作人员业务水平和业务能力，提升数据项采集的精准度和便利性的等要求设计信息化功能建设。
（3）推进社会救助政务服务“智能导办”，提升社会救助信息管理系统操作便捷性。按照最新社会救助政策完成民政官微业务申请功能升级和民政官网救助业务申请功能优化。
（4）进一步优化政务服务，提升市、区民政部门信息化监督管理水平，初步完成社会救助数据安全管理适应性改造涉及的功能设计及需求调研，设计实现“风险预判、即时预警”的立体化监管的信息化功能，确保社会救助制度公开、公正、公平实施。
  截至目前，项目招投标工作已经完成，项目实施工作中，已经实施到系统功能需求确认及功能研发阶段。</t>
  </si>
  <si>
    <t>绩效指标</t>
  </si>
  <si>
    <t>一级指标</t>
  </si>
  <si>
    <t>二级指标</t>
  </si>
  <si>
    <t>三级指标</t>
  </si>
  <si>
    <t>年度指标值</t>
  </si>
  <si>
    <t>实际完成值</t>
  </si>
  <si>
    <t>偏差原因分析及改进措施</t>
  </si>
  <si>
    <t>产
出
指
标
(45分)</t>
  </si>
  <si>
    <t>数量指标</t>
  </si>
  <si>
    <t>信息资源库建设完成率</t>
  </si>
  <si>
    <t>＝50%</t>
  </si>
  <si>
    <t>质量指标</t>
  </si>
  <si>
    <t>故障响应率</t>
  </si>
  <si>
    <t>＝100%</t>
  </si>
  <si>
    <t>系统验收合格率</t>
  </si>
  <si>
    <t>≥90%</t>
  </si>
  <si>
    <t>偏差原因：项目实施周期还未到达验收阶段。
改进措施：接下来将按照合同约定推进项目。</t>
  </si>
  <si>
    <t>系统平均无故障时间</t>
  </si>
  <si>
    <t>≥14小时</t>
  </si>
  <si>
    <t>23小时</t>
  </si>
  <si>
    <t>时效指标</t>
  </si>
  <si>
    <t>项目完成率</t>
  </si>
  <si>
    <t>效
益
指
标
(25分)</t>
  </si>
  <si>
    <t>社会效益指标</t>
  </si>
  <si>
    <t>促进分层分类社会救助有效实施</t>
  </si>
  <si>
    <t>优</t>
  </si>
  <si>
    <t>偏差原因：部分项目实施阶还未到大上线使用阶段。
改进措施：接下来将按照合同约定推进项目。</t>
  </si>
  <si>
    <t>提高社会救助工作效率</t>
  </si>
  <si>
    <t>保障社会救助业务全程网上办</t>
  </si>
  <si>
    <t>成本指标（10分）</t>
  </si>
  <si>
    <t>经济成本指标</t>
  </si>
  <si>
    <t>项目预算控制数</t>
  </si>
  <si>
    <t>≤239.15325万元</t>
  </si>
  <si>
    <t>214.06万元</t>
  </si>
  <si>
    <t>满意
度指
标
(10分)</t>
  </si>
  <si>
    <t>服务对象
满意度指标</t>
  </si>
  <si>
    <t>使用人员满意度</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</si>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</sst>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5">
    <font>
      <sz val="12"/>
      <color indexed="8"/>
      <name val="等线"/>
      <charset val="134"/>
    </font>
    <font>
      <sz val="12"/>
      <name val="等线"/>
      <charset val="134"/>
    </font>
    <font>
      <sz val="18"/>
      <name val="方正小标宋简体"/>
      <charset val="134"/>
    </font>
    <font>
      <sz val="10"/>
      <name val="宋体"/>
      <charset val="134"/>
      <scheme val="minor"/>
    </font>
    <font>
      <b/>
      <sz val="1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5"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21"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5"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7" borderId="22"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3" applyNumberFormat="0" applyFill="0" applyAlignment="0" applyProtection="0">
      <alignment vertical="center"/>
    </xf>
    <xf numFmtId="0" fontId="17" fillId="0" borderId="23" applyNumberFormat="0" applyFill="0" applyAlignment="0" applyProtection="0">
      <alignment vertical="center"/>
    </xf>
    <xf numFmtId="0" fontId="9" fillId="9" borderId="0" applyNumberFormat="0" applyBorder="0" applyAlignment="0" applyProtection="0">
      <alignment vertical="center"/>
    </xf>
    <xf numFmtId="0" fontId="12" fillId="0" borderId="24" applyNumberFormat="0" applyFill="0" applyAlignment="0" applyProtection="0">
      <alignment vertical="center"/>
    </xf>
    <xf numFmtId="0" fontId="9" fillId="10" borderId="0" applyNumberFormat="0" applyBorder="0" applyAlignment="0" applyProtection="0">
      <alignment vertical="center"/>
    </xf>
    <xf numFmtId="0" fontId="18" fillId="11" borderId="25" applyNumberFormat="0" applyAlignment="0" applyProtection="0">
      <alignment vertical="center"/>
    </xf>
    <xf numFmtId="0" fontId="19" fillId="11" borderId="21" applyNumberFormat="0" applyAlignment="0" applyProtection="0">
      <alignment vertical="center"/>
    </xf>
    <xf numFmtId="0" fontId="20" fillId="12" borderId="26"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7" applyNumberFormat="0" applyFill="0" applyAlignment="0" applyProtection="0">
      <alignment vertical="center"/>
    </xf>
    <xf numFmtId="0" fontId="22" fillId="0" borderId="28"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1" xfId="0"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textRotation="255" wrapText="1"/>
    </xf>
    <xf numFmtId="177" fontId="3" fillId="0" borderId="2"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0" fontId="3" fillId="0" borderId="15" xfId="0" applyFont="1" applyFill="1" applyBorder="1" applyAlignment="1">
      <alignment horizontal="center" vertical="center" textRotation="255"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16" xfId="0" applyFont="1" applyFill="1" applyBorder="1" applyAlignment="1">
      <alignment horizontal="center" vertical="center" textRotation="255" wrapText="1"/>
    </xf>
    <xf numFmtId="0" fontId="3" fillId="0" borderId="14" xfId="0" applyFont="1" applyFill="1" applyBorder="1" applyAlignment="1">
      <alignment horizontal="center" vertical="center" wrapText="1"/>
    </xf>
    <xf numFmtId="0" fontId="3" fillId="0" borderId="5" xfId="0" applyFont="1" applyFill="1" applyBorder="1" applyAlignment="1">
      <alignment vertical="center"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9" fontId="3" fillId="0" borderId="5" xfId="0" applyNumberFormat="1"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0" xfId="0" applyFont="1" applyFill="1" applyBorder="1" applyAlignment="1">
      <alignment horizontal="center" vertical="center" textRotation="255" wrapText="1"/>
    </xf>
    <xf numFmtId="0" fontId="3" fillId="0" borderId="17" xfId="0" applyFont="1" applyFill="1" applyBorder="1" applyAlignment="1">
      <alignment horizontal="center" vertical="center" wrapText="1"/>
    </xf>
    <xf numFmtId="4" fontId="3" fillId="0" borderId="5"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4" xfId="0" applyFont="1" applyFill="1" applyBorder="1" applyAlignment="1">
      <alignment horizontal="center" vertical="center" wrapText="1"/>
    </xf>
    <xf numFmtId="10" fontId="3" fillId="0" borderId="5" xfId="0" applyNumberFormat="1" applyFont="1" applyFill="1" applyBorder="1" applyAlignment="1">
      <alignment horizontal="center" vertical="center" wrapText="1"/>
    </xf>
    <xf numFmtId="178" fontId="3" fillId="0" borderId="5" xfId="0" applyNumberFormat="1" applyFont="1" applyFill="1" applyBorder="1" applyAlignment="1">
      <alignment horizontal="center" vertical="center" wrapText="1"/>
    </xf>
    <xf numFmtId="177" fontId="3" fillId="0" borderId="4" xfId="0" applyNumberFormat="1"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0" xfId="0" applyFont="1" applyFill="1" applyBorder="1" applyAlignment="1">
      <alignment horizontal="left" vertical="center" wrapText="1"/>
    </xf>
    <xf numFmtId="178" fontId="4" fillId="0" borderId="1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view="pageBreakPreview" zoomScaleNormal="101" workbookViewId="0">
      <selection activeCell="H5" sqref="H5:J5"/>
    </sheetView>
  </sheetViews>
  <sheetFormatPr defaultColWidth="9" defaultRowHeight="15.5"/>
  <cols>
    <col min="1" max="2" width="9" style="1"/>
    <col min="3" max="3" width="11.6307692307692" style="1" customWidth="1"/>
    <col min="4" max="4" width="17.2846153846154" style="1" customWidth="1"/>
    <col min="5" max="6" width="10.6230769230769" style="1" customWidth="1"/>
    <col min="7" max="7" width="12.2538461538462" style="1" customWidth="1"/>
    <col min="8" max="9" width="10.6230769230769" style="1" customWidth="1"/>
    <col min="10" max="10" width="17.0769230769231" style="1" customWidth="1"/>
    <col min="11" max="16384" width="9" style="1"/>
  </cols>
  <sheetData>
    <row r="1" ht="35" customHeight="1" spans="1:10">
      <c r="A1" s="2" t="s">
        <v>0</v>
      </c>
      <c r="B1" s="2"/>
      <c r="C1" s="2"/>
      <c r="D1" s="2"/>
      <c r="E1" s="2"/>
      <c r="F1" s="2"/>
      <c r="G1" s="2"/>
      <c r="H1" s="2"/>
      <c r="I1" s="2"/>
      <c r="J1" s="2"/>
    </row>
    <row r="2" ht="2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4" t="s">
        <v>5</v>
      </c>
      <c r="E4" s="5"/>
      <c r="F4" s="6"/>
      <c r="G4" s="7" t="s">
        <v>6</v>
      </c>
      <c r="H4" s="4" t="s">
        <v>7</v>
      </c>
      <c r="I4" s="5"/>
      <c r="J4" s="6"/>
    </row>
    <row r="5" ht="30" customHeight="1" spans="1:10">
      <c r="A5" s="4" t="s">
        <v>8</v>
      </c>
      <c r="B5" s="5"/>
      <c r="C5" s="6"/>
      <c r="D5" s="4" t="s">
        <v>9</v>
      </c>
      <c r="E5" s="5"/>
      <c r="F5" s="6"/>
      <c r="G5" s="7" t="s">
        <v>10</v>
      </c>
      <c r="H5" s="4">
        <v>65868811</v>
      </c>
      <c r="I5" s="5"/>
      <c r="J5" s="6"/>
    </row>
    <row r="6" ht="30" customHeight="1" spans="1:10">
      <c r="A6" s="8" t="s">
        <v>11</v>
      </c>
      <c r="B6" s="9"/>
      <c r="C6" s="10"/>
      <c r="D6" s="11"/>
      <c r="E6" s="7" t="s">
        <v>12</v>
      </c>
      <c r="F6" s="7" t="s">
        <v>13</v>
      </c>
      <c r="G6" s="7" t="s">
        <v>14</v>
      </c>
      <c r="H6" s="7" t="s">
        <v>15</v>
      </c>
      <c r="I6" s="7" t="s">
        <v>16</v>
      </c>
      <c r="J6" s="7" t="s">
        <v>17</v>
      </c>
    </row>
    <row r="7" ht="30" customHeight="1" spans="1:10">
      <c r="A7" s="12"/>
      <c r="B7" s="13"/>
      <c r="C7" s="14"/>
      <c r="D7" s="7" t="s">
        <v>18</v>
      </c>
      <c r="E7" s="15">
        <v>239.15325</v>
      </c>
      <c r="F7" s="15">
        <v>216.94995</v>
      </c>
      <c r="G7" s="15">
        <v>214.06</v>
      </c>
      <c r="H7" s="16">
        <v>10</v>
      </c>
      <c r="I7" s="42">
        <f t="shared" ref="I7:I8" si="0">G7/F7</f>
        <v>0.986679185683149</v>
      </c>
      <c r="J7" s="43">
        <f>H7*I7</f>
        <v>9.8667918568315</v>
      </c>
    </row>
    <row r="8" ht="45" customHeight="1" spans="1:10">
      <c r="A8" s="12"/>
      <c r="B8" s="13"/>
      <c r="C8" s="14"/>
      <c r="D8" s="17" t="s">
        <v>19</v>
      </c>
      <c r="E8" s="15">
        <v>239.15325</v>
      </c>
      <c r="F8" s="15">
        <v>216.94995</v>
      </c>
      <c r="G8" s="15">
        <v>214.06</v>
      </c>
      <c r="H8" s="7" t="s">
        <v>20</v>
      </c>
      <c r="I8" s="42">
        <f t="shared" si="0"/>
        <v>0.986679185683149</v>
      </c>
      <c r="J8" s="7" t="s">
        <v>20</v>
      </c>
    </row>
    <row r="9" ht="45" customHeight="1" spans="1:10">
      <c r="A9" s="12"/>
      <c r="B9" s="13"/>
      <c r="C9" s="14"/>
      <c r="D9" s="17" t="s">
        <v>21</v>
      </c>
      <c r="E9" s="7"/>
      <c r="F9" s="16"/>
      <c r="G9" s="16"/>
      <c r="H9" s="7" t="s">
        <v>20</v>
      </c>
      <c r="I9" s="7" t="s">
        <v>20</v>
      </c>
      <c r="J9" s="7" t="s">
        <v>20</v>
      </c>
    </row>
    <row r="10" ht="36" customHeight="1" spans="1:10">
      <c r="A10" s="18"/>
      <c r="B10" s="3"/>
      <c r="C10" s="19"/>
      <c r="D10" s="17" t="s">
        <v>22</v>
      </c>
      <c r="E10" s="7"/>
      <c r="F10" s="16"/>
      <c r="G10" s="16"/>
      <c r="H10" s="7" t="s">
        <v>20</v>
      </c>
      <c r="I10" s="7" t="s">
        <v>20</v>
      </c>
      <c r="J10" s="7" t="s">
        <v>20</v>
      </c>
    </row>
    <row r="11" ht="30" customHeight="1" spans="1:10">
      <c r="A11" s="20" t="s">
        <v>23</v>
      </c>
      <c r="B11" s="4" t="s">
        <v>24</v>
      </c>
      <c r="C11" s="5"/>
      <c r="D11" s="5"/>
      <c r="E11" s="5"/>
      <c r="F11" s="6"/>
      <c r="G11" s="21" t="s">
        <v>25</v>
      </c>
      <c r="H11" s="22"/>
      <c r="I11" s="22"/>
      <c r="J11" s="44"/>
    </row>
    <row r="12" ht="211" customHeight="1" spans="1:10">
      <c r="A12" s="23"/>
      <c r="B12" s="24" t="s">
        <v>26</v>
      </c>
      <c r="C12" s="25"/>
      <c r="D12" s="25"/>
      <c r="E12" s="25"/>
      <c r="F12" s="26"/>
      <c r="G12" s="24" t="s">
        <v>27</v>
      </c>
      <c r="H12" s="25"/>
      <c r="I12" s="25"/>
      <c r="J12" s="26"/>
    </row>
    <row r="13" ht="30" customHeight="1" spans="1:10">
      <c r="A13" s="20" t="s">
        <v>28</v>
      </c>
      <c r="B13" s="7" t="s">
        <v>29</v>
      </c>
      <c r="C13" s="7" t="s">
        <v>30</v>
      </c>
      <c r="D13" s="7" t="s">
        <v>31</v>
      </c>
      <c r="E13" s="4" t="s">
        <v>32</v>
      </c>
      <c r="F13" s="6"/>
      <c r="G13" s="7" t="s">
        <v>33</v>
      </c>
      <c r="H13" s="7" t="s">
        <v>15</v>
      </c>
      <c r="I13" s="7" t="s">
        <v>17</v>
      </c>
      <c r="J13" s="7" t="s">
        <v>34</v>
      </c>
    </row>
    <row r="14" ht="26" customHeight="1" spans="1:10">
      <c r="A14" s="27"/>
      <c r="B14" s="28" t="s">
        <v>35</v>
      </c>
      <c r="C14" s="28" t="s">
        <v>36</v>
      </c>
      <c r="D14" s="29" t="s">
        <v>37</v>
      </c>
      <c r="E14" s="30" t="s">
        <v>38</v>
      </c>
      <c r="F14" s="31"/>
      <c r="G14" s="32">
        <v>0.5</v>
      </c>
      <c r="H14" s="7">
        <v>20</v>
      </c>
      <c r="I14" s="7">
        <v>20</v>
      </c>
      <c r="J14" s="7"/>
    </row>
    <row r="15" ht="24" customHeight="1" spans="1:10">
      <c r="A15" s="27"/>
      <c r="B15" s="33"/>
      <c r="C15" s="28" t="s">
        <v>39</v>
      </c>
      <c r="D15" s="29" t="s">
        <v>40</v>
      </c>
      <c r="E15" s="30" t="s">
        <v>41</v>
      </c>
      <c r="F15" s="31"/>
      <c r="G15" s="32">
        <v>1</v>
      </c>
      <c r="H15" s="7">
        <v>5</v>
      </c>
      <c r="I15" s="7">
        <v>5</v>
      </c>
      <c r="J15" s="7"/>
    </row>
    <row r="16" ht="94" customHeight="1" spans="1:10">
      <c r="A16" s="27"/>
      <c r="B16" s="33"/>
      <c r="C16" s="33"/>
      <c r="D16" s="29" t="s">
        <v>42</v>
      </c>
      <c r="E16" s="30" t="s">
        <v>43</v>
      </c>
      <c r="F16" s="31"/>
      <c r="G16" s="32">
        <v>0</v>
      </c>
      <c r="H16" s="7">
        <v>10</v>
      </c>
      <c r="I16" s="7">
        <v>0</v>
      </c>
      <c r="J16" s="17" t="s">
        <v>44</v>
      </c>
    </row>
    <row r="17" ht="30" customHeight="1" spans="1:10">
      <c r="A17" s="27"/>
      <c r="B17" s="33"/>
      <c r="C17" s="34"/>
      <c r="D17" s="29" t="s">
        <v>45</v>
      </c>
      <c r="E17" s="30" t="s">
        <v>46</v>
      </c>
      <c r="F17" s="31"/>
      <c r="G17" s="7" t="s">
        <v>47</v>
      </c>
      <c r="H17" s="7">
        <v>5</v>
      </c>
      <c r="I17" s="7">
        <v>5</v>
      </c>
      <c r="J17" s="7"/>
    </row>
    <row r="18" ht="30" customHeight="1" spans="1:10">
      <c r="A18" s="27"/>
      <c r="B18" s="33"/>
      <c r="C18" s="28" t="s">
        <v>48</v>
      </c>
      <c r="D18" s="29" t="s">
        <v>49</v>
      </c>
      <c r="E18" s="30" t="s">
        <v>38</v>
      </c>
      <c r="F18" s="31"/>
      <c r="G18" s="32">
        <v>0.5</v>
      </c>
      <c r="H18" s="7">
        <v>5</v>
      </c>
      <c r="I18" s="7">
        <v>5</v>
      </c>
      <c r="J18" s="28"/>
    </row>
    <row r="19" ht="85" customHeight="1" spans="1:10">
      <c r="A19" s="35"/>
      <c r="B19" s="36" t="s">
        <v>50</v>
      </c>
      <c r="C19" s="10" t="s">
        <v>51</v>
      </c>
      <c r="D19" s="29" t="s">
        <v>52</v>
      </c>
      <c r="E19" s="30" t="s">
        <v>53</v>
      </c>
      <c r="F19" s="31"/>
      <c r="G19" s="7" t="s">
        <v>53</v>
      </c>
      <c r="H19" s="7">
        <v>7.5</v>
      </c>
      <c r="I19" s="4">
        <v>7</v>
      </c>
      <c r="J19" s="45" t="s">
        <v>54</v>
      </c>
    </row>
    <row r="20" ht="76" customHeight="1" spans="1:10">
      <c r="A20" s="35"/>
      <c r="B20" s="36"/>
      <c r="C20" s="14"/>
      <c r="D20" s="29" t="s">
        <v>55</v>
      </c>
      <c r="E20" s="30" t="s">
        <v>53</v>
      </c>
      <c r="F20" s="31"/>
      <c r="G20" s="7" t="s">
        <v>53</v>
      </c>
      <c r="H20" s="7">
        <v>7.5</v>
      </c>
      <c r="I20" s="4">
        <v>7</v>
      </c>
      <c r="J20" s="46"/>
    </row>
    <row r="21" ht="73" customHeight="1" spans="1:10">
      <c r="A21" s="35"/>
      <c r="B21" s="36"/>
      <c r="C21" s="19"/>
      <c r="D21" s="29" t="s">
        <v>56</v>
      </c>
      <c r="E21" s="30" t="s">
        <v>53</v>
      </c>
      <c r="F21" s="31"/>
      <c r="G21" s="7" t="s">
        <v>53</v>
      </c>
      <c r="H21" s="7">
        <v>10</v>
      </c>
      <c r="I21" s="4">
        <v>8</v>
      </c>
      <c r="J21" s="47"/>
    </row>
    <row r="22" ht="41" customHeight="1" spans="1:10">
      <c r="A22" s="27"/>
      <c r="B22" s="33" t="s">
        <v>57</v>
      </c>
      <c r="C22" s="28" t="s">
        <v>58</v>
      </c>
      <c r="D22" s="29" t="s">
        <v>59</v>
      </c>
      <c r="E22" s="30" t="s">
        <v>60</v>
      </c>
      <c r="F22" s="31"/>
      <c r="G22" s="37" t="s">
        <v>61</v>
      </c>
      <c r="H22" s="7">
        <v>10</v>
      </c>
      <c r="I22" s="7">
        <v>10</v>
      </c>
      <c r="J22" s="34"/>
    </row>
    <row r="23" ht="71" customHeight="1" spans="1:10">
      <c r="A23" s="27"/>
      <c r="B23" s="28" t="s">
        <v>62</v>
      </c>
      <c r="C23" s="28" t="s">
        <v>63</v>
      </c>
      <c r="D23" s="29" t="s">
        <v>64</v>
      </c>
      <c r="E23" s="30" t="s">
        <v>43</v>
      </c>
      <c r="F23" s="31"/>
      <c r="G23" s="32">
        <v>0.9</v>
      </c>
      <c r="H23" s="7">
        <v>10</v>
      </c>
      <c r="I23" s="7">
        <v>10</v>
      </c>
      <c r="J23" s="7"/>
    </row>
    <row r="24" ht="25" customHeight="1" spans="1:10">
      <c r="A24" s="38" t="s">
        <v>65</v>
      </c>
      <c r="B24" s="39"/>
      <c r="C24" s="39"/>
      <c r="D24" s="39"/>
      <c r="E24" s="39"/>
      <c r="F24" s="39"/>
      <c r="G24" s="40"/>
      <c r="H24" s="41">
        <f>SUM(H14:H23)+10</f>
        <v>100</v>
      </c>
      <c r="I24" s="48">
        <f>SUM(I14:I23)+J7</f>
        <v>86.8667918568315</v>
      </c>
      <c r="J24" s="28"/>
    </row>
  </sheetData>
  <mergeCells count="3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A24:G24"/>
    <mergeCell ref="A11:A12"/>
    <mergeCell ref="A13:A23"/>
    <mergeCell ref="B14:B18"/>
    <mergeCell ref="B19:B21"/>
    <mergeCell ref="C15:C17"/>
    <mergeCell ref="C19:C21"/>
    <mergeCell ref="J19:J21"/>
    <mergeCell ref="A6:C10"/>
  </mergeCells>
  <pageMargins left="0.700694444444445" right="0.700694444444445" top="0.751388888888889" bottom="0.751388888888889" header="0.297916666666667" footer="0.297916666666667"/>
  <pageSetup paperSize="9" scale="65"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2022-04-20T02:50:00Z</dcterms:created>
  <dcterms:modified xsi:type="dcterms:W3CDTF">2024-11-22T09:43:28Z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A36FC44A8E834A6D92CB456DCD5C6CE0_13</vt:lpwstr>
  </property>
</Properties>
</file>