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 activeTab="1"/>
  </bookViews>
  <sheets>
    <sheet name="变形版" sheetId="1" state="hidden" r:id="rId1"/>
    <sheet name="新" sheetId="3" r:id="rId2"/>
    <sheet name="旧" sheetId="2" state="hidden" r:id="rId3"/>
  </sheets>
  <definedNames>
    <definedName name="_xlnm.Print_Area" localSheetId="0">变形版!$A$1:$H$25</definedName>
    <definedName name="_xlnm.Print_Titles" localSheetId="0">变形版!$2:$2</definedName>
    <definedName name="_xlnm.Print_Area" localSheetId="2">旧!$A$2:$J$35</definedName>
    <definedName name="_xlnm.Print_Titles" localSheetId="2">旧!$10:$10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<sst xmlns="http://schemas.openxmlformats.org/spreadsheetml/2006/main" count="472" uniqueCount="236">
  <si>
    <r>
      <rPr>
        <sz val="16"/>
        <color rgb="FF000000"/>
        <rFont val="华文中宋"/>
        <charset val="134"/>
      </rPr>
      <t>2022年中国共产党北京市委员会党校部门整体绩效评价指标体系评分表</t>
    </r>
    <r>
      <rPr>
        <sz val="16"/>
        <color theme="1"/>
        <rFont val="华文中宋"/>
        <charset val="134"/>
      </rPr>
      <t> </t>
    </r>
  </si>
  <si>
    <t>一级指标</t>
  </si>
  <si>
    <t>二级指标</t>
  </si>
  <si>
    <t>三级指标</t>
  </si>
  <si>
    <t>指标解释</t>
  </si>
  <si>
    <t>评分标准</t>
  </si>
  <si>
    <t>得分</t>
  </si>
  <si>
    <t>扣分原因说明</t>
  </si>
  <si>
    <t>备注</t>
  </si>
  <si>
    <r>
      <rPr>
        <sz val="10"/>
        <color rgb="FF000000"/>
        <rFont val="宋体"/>
        <charset val="134"/>
        <scheme val="minor"/>
      </rPr>
      <t>当年预算执行情况（</t>
    </r>
    <r>
      <rPr>
        <sz val="10"/>
        <color rgb="FF000000"/>
        <rFont val="宋体"/>
        <charset val="134"/>
      </rPr>
      <t>20分）</t>
    </r>
  </si>
  <si>
    <t>预算执行率（20分）</t>
  </si>
  <si>
    <t>部门全年执行数与全年预算数的比率。预算资金包括部门（单位）的基本支出、项目支出及其他资金。</t>
  </si>
  <si>
    <t>得分计算方法应用全年执行数/全年预算数*20，得分最高不能超过该指标分值上限（20分）。</t>
  </si>
  <si>
    <r>
      <rPr>
        <sz val="10"/>
        <color rgb="FF000000"/>
        <rFont val="宋体"/>
        <charset val="134"/>
        <scheme val="minor"/>
      </rPr>
      <t>预算执行率为</t>
    </r>
    <r>
      <rPr>
        <b/>
        <sz val="10"/>
        <color rgb="FF000000"/>
        <rFont val="宋体"/>
        <charset val="134"/>
        <scheme val="minor"/>
      </rPr>
      <t>84.71</t>
    </r>
    <r>
      <rPr>
        <sz val="10"/>
        <color rgb="FF000000"/>
        <rFont val="宋体"/>
        <charset val="134"/>
        <scheme val="minor"/>
      </rPr>
      <t>%</t>
    </r>
  </si>
  <si>
    <t>总体预算执行率为84.71%。</t>
  </si>
  <si>
    <r>
      <rPr>
        <sz val="10"/>
        <color rgb="FF000000"/>
        <rFont val="宋体"/>
        <charset val="134"/>
        <scheme val="minor"/>
      </rPr>
      <t>整体绩效目标实现情况（</t>
    </r>
    <r>
      <rPr>
        <sz val="10"/>
        <color rgb="FF000000"/>
        <rFont val="宋体"/>
        <charset val="134"/>
      </rPr>
      <t>60）</t>
    </r>
  </si>
  <si>
    <r>
      <rPr>
        <sz val="10"/>
        <color rgb="FF000000"/>
        <rFont val="宋体"/>
        <charset val="134"/>
        <scheme val="minor"/>
      </rPr>
      <t>产出
（</t>
    </r>
    <r>
      <rPr>
        <sz val="10"/>
        <color rgb="FF000000"/>
        <rFont val="宋体"/>
        <charset val="134"/>
      </rPr>
      <t>30分）</t>
    </r>
  </si>
  <si>
    <r>
      <rPr>
        <sz val="10"/>
        <rFont val="宋体"/>
        <charset val="134"/>
        <scheme val="minor"/>
      </rPr>
      <t>教学培训方面：高标准完成各类主体班、专题班等的培训</t>
    </r>
    <r>
      <rPr>
        <sz val="10"/>
        <rFont val="宋体"/>
        <charset val="134"/>
      </rPr>
      <t>（</t>
    </r>
    <r>
      <rPr>
        <sz val="10"/>
        <rFont val="宋体"/>
        <charset val="134"/>
        <scheme val="minor"/>
      </rPr>
      <t>5</t>
    </r>
    <r>
      <rPr>
        <sz val="10"/>
        <rFont val="宋体"/>
        <charset val="134"/>
      </rPr>
      <t>分）</t>
    </r>
  </si>
  <si>
    <r>
      <rPr>
        <b/>
        <sz val="10"/>
        <color rgb="FF000000"/>
        <rFont val="宋体"/>
        <charset val="134"/>
        <scheme val="minor"/>
      </rPr>
      <t>产出数量</t>
    </r>
    <r>
      <rPr>
        <sz val="10"/>
        <color rgb="FF000000"/>
        <rFont val="宋体"/>
        <charset val="134"/>
        <scheme val="minor"/>
      </rPr>
      <t>：计划完成率=（实际完成工作数/计划工作数）×100%。实际完成工作数：一定时期（年度或规划期）内部门（单位）实际完成工作任务的数量。计划工作数：部门（单位）整体绩效目标确定的一定时期（年度或规划期）内预计完成工作任务的数量。</t>
    </r>
  </si>
  <si>
    <t>得分＝实际完成率*5分，超过5分的按5分计。</t>
  </si>
  <si>
    <t>①部分培训班次因疫情和组织部调训影响班次、人数减少；②因疫情原因无法开展异地教学及调研活动；③受疫情影响，部结算时间延后。印刷、邮寄发行遭遇不可抗力，结算时间错后。</t>
  </si>
  <si>
    <t>三级指标需结合部门（单位）情况进行细化，并根据细化后的产出及效益指标重要性等因素明确各指标分值，且各产出指标及各效果指标分值总和均为30分。</t>
  </si>
  <si>
    <t>5里编制教学情况统计册 暂时不知道没完成原因</t>
  </si>
  <si>
    <t>10+11+4+6=31 没完成数量4+2+0+2=8</t>
  </si>
  <si>
    <t>科学研究方面：学科、研究基地建设，报刊阵地建设（5分）</t>
  </si>
  <si>
    <t>①2022年受疫情影响，“第十四届环渤海区域合作与发展党校论坛”推迟至2023年召开；②因疫情调整，无新进站博士后</t>
  </si>
  <si>
    <t>5+4+1=10 没完成数量1+0+1=2</t>
  </si>
  <si>
    <t>决策咨询课题研究方面：发挥智库作用，提出决策咨询建议，资助科研著作、课题（5分）</t>
  </si>
  <si>
    <t>①根据图书馆十四五规划及学校“六个一流”建设目标，进一步优化馆藏，合理配置报刊订购结构，调整中文报刊订购种类与数量，剔除了部分利用率较低的报刊类目；②个别书稿获得了更高层次的资助项目，未申请出版资助经费；③北京市第十七届哲学社会科学优秀成果奖延期启动，故未开展相关评审工作；④北京干部教育报由于疫情原因，原定出版19期，实际完成17期；⑤智库项目原定项目成果获批示16篇，4项项目成果未获得领导批示，经专家评审后结项</t>
  </si>
  <si>
    <t>3+4+3+1+4+3+1+5+5=29  没完成数量0+1+0+1+1+1+0+0+1=5</t>
  </si>
  <si>
    <t>教学保障方面：改善党校教学保障和网络办公条件（5分）</t>
  </si>
  <si>
    <t>①受疫情影响，读书月活动未能及时开展、仿真书制作成本上涨，原预算总额不足，文创产品制作工作未能开展；
②需要付费编目图书数量减少，并且编目数据单价提升，原计划采编数据4000条实际完成1253条；
③受疫情影响，物资采集、接待人员人次受到一定程度的影响；</t>
  </si>
  <si>
    <t>1中购置个数发生变化；2中年初设置过高</t>
  </si>
  <si>
    <t>1+1+5+18+3+2+3+4+4+2+2+2+1+3+4=55     没完成个数1+1+3+8（20里的还有两个不知道数据）+0+2+0+0+0+0+0+0+0+0+0=17</t>
  </si>
  <si>
    <t>基础设施修缮方面：各类基础设施修缮改造（4分）</t>
  </si>
  <si>
    <t>得分＝实际完成率*4分，超过4分的按4分计。</t>
  </si>
  <si>
    <t>——</t>
  </si>
  <si>
    <t>1+5+6=12      0+0+0=0</t>
  </si>
  <si>
    <t>续上页</t>
  </si>
  <si>
    <t>各项工作完成质量（2分）</t>
  </si>
  <si>
    <r>
      <rPr>
        <b/>
        <sz val="10"/>
        <rFont val="宋体"/>
        <charset val="134"/>
        <scheme val="minor"/>
      </rPr>
      <t>产出质量：</t>
    </r>
    <r>
      <rPr>
        <sz val="10"/>
        <rFont val="宋体"/>
        <charset val="134"/>
        <scheme val="minor"/>
      </rPr>
      <t>根据质量验收、检查、培训合格等结果，综合考量年度各项主要工作的完成质量，用以反映和考核工作任务产出质量目标的实现程度。</t>
    </r>
  </si>
  <si>
    <t>按完成情况划分为基本达成、部分实现、实现程度较低三个档次,根据指标实际完成情况合理确定得分。
基本达成的，得[1.8,2]分；
部分实现，得[1.2,1.8)分；
实现程度较低，得[0,1.2)分。</t>
  </si>
  <si>
    <t>产出完成
及时性（2分）</t>
  </si>
  <si>
    <r>
      <rPr>
        <b/>
        <sz val="10"/>
        <rFont val="宋体"/>
        <charset val="134"/>
        <scheme val="minor"/>
      </rPr>
      <t>产出进度</t>
    </r>
    <r>
      <rPr>
        <sz val="10"/>
        <rFont val="宋体"/>
        <charset val="134"/>
        <scheme val="minor"/>
      </rPr>
      <t>：完成及时性指工作任务实际完成时间与计划完成时间的比较，用以反映和考核工作任务产出时效目标的实现程度。</t>
    </r>
  </si>
  <si>
    <t>受疫情影响，部分培训、出版等工作滞后</t>
  </si>
  <si>
    <t>成本控制（2分）</t>
  </si>
  <si>
    <r>
      <rPr>
        <b/>
        <sz val="10"/>
        <rFont val="宋体"/>
        <charset val="134"/>
        <scheme val="minor"/>
      </rPr>
      <t>产出成本：</t>
    </r>
    <r>
      <rPr>
        <sz val="10"/>
        <rFont val="宋体"/>
        <charset val="134"/>
        <scheme val="minor"/>
      </rPr>
      <t>①单位产出相对于上一年度的节约额；②单位产出相对于市场同类产出的节约额；③部门公用经费的控制情况。</t>
    </r>
  </si>
  <si>
    <r>
      <rPr>
        <sz val="10"/>
        <color rgb="FF000000"/>
        <rFont val="宋体"/>
        <charset val="134"/>
        <scheme val="minor"/>
      </rPr>
      <t>效果
（</t>
    </r>
    <r>
      <rPr>
        <sz val="10"/>
        <color rgb="FF000000"/>
        <rFont val="宋体"/>
        <charset val="134"/>
      </rPr>
      <t>30分）</t>
    </r>
  </si>
  <si>
    <t>提升学员理论修养、党性修养，提高政治能力和履职能力（5分）</t>
  </si>
  <si>
    <r>
      <rPr>
        <b/>
        <sz val="10"/>
        <color rgb="FF000000"/>
        <rFont val="宋体"/>
        <charset val="134"/>
        <scheme val="minor"/>
      </rPr>
      <t>社会效益</t>
    </r>
    <r>
      <rPr>
        <sz val="10"/>
        <color rgb="FF000000"/>
        <rFont val="宋体"/>
        <charset val="134"/>
        <scheme val="minor"/>
      </rPr>
      <t>：部门（单位）履行职责在提升学员理论修养、党性修养，提高政治能力和履职能力等方面带来的促进作用。</t>
    </r>
  </si>
  <si>
    <t>按完成情况划分为基本达成、部分实现、实现程度较低三个档次,根据指标实际完成情况合理确定得分。
基本达成的，得[4,5]分；
部分实现，得[3,4)分；
实现程度较低，得[0,3)分。</t>
  </si>
  <si>
    <t>受疫情影响，培训班次及时长减少，每班次培训人数受到限制，教学培训的实施效果受到一定程度的影响。</t>
  </si>
  <si>
    <t>推进学科建设发展，扩大学术影响力（5分）</t>
  </si>
  <si>
    <r>
      <rPr>
        <b/>
        <sz val="10"/>
        <color rgb="FF000000"/>
        <rFont val="宋体"/>
        <charset val="134"/>
        <scheme val="minor"/>
      </rPr>
      <t>社会效益</t>
    </r>
    <r>
      <rPr>
        <sz val="10"/>
        <color rgb="FF000000"/>
        <rFont val="宋体"/>
        <charset val="134"/>
        <scheme val="minor"/>
      </rPr>
      <t>：部门（单位）履行职责在推进学科建设发展，扩大学术影响力等方面带来的促进作用。</t>
    </r>
  </si>
  <si>
    <t>受疫情影响，部分研讨会推迟召开，扩大学术影响力受到一定影响</t>
  </si>
  <si>
    <t>为市委、市政府提供决策咨询服务，发挥首都新型高端智库作用（5分）</t>
  </si>
  <si>
    <r>
      <rPr>
        <b/>
        <sz val="10"/>
        <color rgb="FF000000"/>
        <rFont val="宋体"/>
        <charset val="134"/>
        <scheme val="minor"/>
      </rPr>
      <t>社会效益</t>
    </r>
    <r>
      <rPr>
        <sz val="10"/>
        <color rgb="FF000000"/>
        <rFont val="宋体"/>
        <charset val="134"/>
        <scheme val="minor"/>
      </rPr>
      <t>：部门（单位）履行职责在为市委、市政府提供决策咨询服务，发挥首都新型高端智库作用等方面带来的促进作用。</t>
    </r>
  </si>
  <si>
    <t>个别评审工作、资助项目由于疫情原因推迟完成。</t>
  </si>
  <si>
    <t>持续提升党校后勤、安保服务保障能力及信息化水平（5分）</t>
  </si>
  <si>
    <r>
      <rPr>
        <b/>
        <sz val="10"/>
        <color rgb="FF000000"/>
        <rFont val="宋体"/>
        <charset val="134"/>
        <scheme val="minor"/>
      </rPr>
      <t>社会效益</t>
    </r>
    <r>
      <rPr>
        <sz val="10"/>
        <color rgb="FF000000"/>
        <rFont val="宋体"/>
        <charset val="134"/>
        <scheme val="minor"/>
      </rPr>
      <t>：部门（单位）履行职责在持续提升党校后勤、安保服务保障能力及信息化水平等方面带来的促进作用。</t>
    </r>
  </si>
  <si>
    <t>消除安全隐患，保障楼宇建筑安全，教职工和学员安全（5分）</t>
  </si>
  <si>
    <r>
      <rPr>
        <b/>
        <sz val="10"/>
        <color rgb="FF000000"/>
        <rFont val="宋体"/>
        <charset val="134"/>
        <scheme val="minor"/>
      </rPr>
      <t>社会效益</t>
    </r>
    <r>
      <rPr>
        <sz val="10"/>
        <color rgb="FF000000"/>
        <rFont val="宋体"/>
        <charset val="134"/>
        <scheme val="minor"/>
      </rPr>
      <t>：部门（单位）履行职责在消除安全隐患，保障楼宇建筑安全，教职工和学员安全等方面带来的促进作用。</t>
    </r>
  </si>
  <si>
    <t>个别工程尚未竣工验收，项目效益佐证资料有待进一步收集。</t>
  </si>
  <si>
    <t>师生满意度（5分）</t>
  </si>
  <si>
    <r>
      <rPr>
        <b/>
        <sz val="10"/>
        <rFont val="宋体"/>
        <charset val="134"/>
        <scheme val="minor"/>
      </rPr>
      <t>服务对象满意度：</t>
    </r>
    <r>
      <rPr>
        <sz val="10"/>
        <rFont val="宋体"/>
        <charset val="134"/>
        <scheme val="minor"/>
      </rPr>
      <t>教职工及学生对部门各项工作实施效果的满意程度。</t>
    </r>
  </si>
  <si>
    <t>教职工和学员满意度较高，得[4,5]分；
教职工和学员满意度一般，得[3,4)分；
教职工和学员满意度较差，得[0,3)分。</t>
  </si>
  <si>
    <t>部分重点工作内容未服务对象及时开展正向的满意度统计调查。</t>
  </si>
  <si>
    <r>
      <rPr>
        <sz val="10"/>
        <color rgb="FF000000"/>
        <rFont val="宋体"/>
        <charset val="134"/>
        <scheme val="minor"/>
      </rPr>
      <t>预算管理情况
（</t>
    </r>
    <r>
      <rPr>
        <sz val="10"/>
        <color rgb="FF000000"/>
        <rFont val="宋体"/>
        <charset val="134"/>
      </rPr>
      <t>20分）</t>
    </r>
  </si>
  <si>
    <r>
      <rPr>
        <sz val="10"/>
        <color rgb="FF000000"/>
        <rFont val="宋体"/>
        <charset val="134"/>
        <scheme val="minor"/>
      </rPr>
      <t>财务管理（</t>
    </r>
    <r>
      <rPr>
        <sz val="10"/>
        <color rgb="FF000000"/>
        <rFont val="宋体"/>
        <charset val="134"/>
      </rPr>
      <t>4分）</t>
    </r>
  </si>
  <si>
    <t>财务管理制度健全性（1分）</t>
  </si>
  <si>
    <t>考核部门（单位）财务管理制度制定情况。</t>
  </si>
  <si>
    <r>
      <rPr>
        <sz val="10"/>
        <color theme="1"/>
        <rFont val="宋体"/>
        <charset val="134"/>
        <scheme val="minor"/>
      </rPr>
      <t>①预算资金管理办法、绩效跟踪管理办法、资产管理办法等各项制度是否健全；②部门内部财务管理制度是否完整、合规；③会计核算制度是否完整、合规。每有一项不合格扣</t>
    </r>
    <r>
      <rPr>
        <sz val="10"/>
        <color theme="1"/>
        <rFont val="宋体"/>
        <charset val="134"/>
      </rPr>
      <t>0.5分，扣完为止。</t>
    </r>
  </si>
  <si>
    <t>全过程预算绩效管理相关制度建设尚需完善。</t>
  </si>
  <si>
    <t>资金使用合规性和安全性（2分）</t>
  </si>
  <si>
    <t>考核部门（单位）预算资金的规范运行和安全运行情况。</t>
  </si>
  <si>
    <r>
      <rPr>
        <sz val="10"/>
        <color theme="1"/>
        <rFont val="宋体"/>
        <charset val="134"/>
        <scheme val="minor"/>
      </rPr>
      <t>①是否符合国家财经法规和财务管理制度规定以及有关专项资金管理办法的规定；②资金的拨付是否有完整的审批程序和手续；③项目的重大开支是否经过评估论证；④是否符合部门预算批复的用途；⑤是否存在截留、挤占、挪用情况；⑥资金使用是否符合政府采购的程序和流程；⑦资金使用是否符合公务卡结算相关制度和规定。每有一项不合格扣</t>
    </r>
    <r>
      <rPr>
        <sz val="10"/>
        <color theme="1"/>
        <rFont val="宋体"/>
        <charset val="134"/>
      </rPr>
      <t>0.5分，扣完为止。</t>
    </r>
  </si>
  <si>
    <t>资金使用管理需进一步规范。</t>
  </si>
  <si>
    <t>会计基础信息完善性（1分）</t>
  </si>
  <si>
    <t>考核部门（单位）会计基础信息完善情况。</t>
  </si>
  <si>
    <r>
      <rPr>
        <sz val="10"/>
        <color theme="1"/>
        <rFont val="宋体"/>
        <charset val="134"/>
        <scheme val="minor"/>
      </rPr>
      <t>①基础数据信息和会计信息资料是否真实；②基础数据信息和会计信息资料是否完整；③基础数据信息和会计信息资料是否准确。每有一项不合格扣</t>
    </r>
    <r>
      <rPr>
        <sz val="10"/>
        <color theme="1"/>
        <rFont val="宋体"/>
        <charset val="134"/>
      </rPr>
      <t>0.5分，扣完为止。</t>
    </r>
  </si>
  <si>
    <r>
      <rPr>
        <sz val="10"/>
        <color rgb="FF000000"/>
        <rFont val="宋体"/>
        <charset val="134"/>
        <scheme val="minor"/>
      </rPr>
      <t>资产管理
（</t>
    </r>
    <r>
      <rPr>
        <sz val="10"/>
        <color rgb="FF000000"/>
        <rFont val="宋体"/>
        <charset val="134"/>
      </rPr>
      <t>4分）</t>
    </r>
  </si>
  <si>
    <t>资产管理规范性（4分）</t>
  </si>
  <si>
    <t>考核部门（单位）资产管理情况。</t>
  </si>
  <si>
    <r>
      <rPr>
        <sz val="10"/>
        <color theme="1"/>
        <rFont val="宋体"/>
        <charset val="134"/>
        <scheme val="minor"/>
      </rPr>
      <t>①对外投资行为是否经审批，是否存在投资亏损；②是否有因管理不当发生严重资产损失和丢失情况；③是否存在超标准配置资产；④资产使用是否规范，是否存在未经批准擅自出租、出借资产行为；⑤资产处置是否规范，是否存在不按要求进行报批或资产不公开处置行为；⑥其它资产管理制度办法执行情况。每有一项不合格扣</t>
    </r>
    <r>
      <rPr>
        <sz val="10"/>
        <color theme="1"/>
        <rFont val="宋体"/>
        <charset val="134"/>
      </rPr>
      <t>0.8分，扣完为止。</t>
    </r>
  </si>
  <si>
    <r>
      <rPr>
        <sz val="10"/>
        <color rgb="FF000000"/>
        <rFont val="宋体"/>
        <charset val="134"/>
        <scheme val="minor"/>
      </rPr>
      <t>绩效管理
（</t>
    </r>
    <r>
      <rPr>
        <sz val="10"/>
        <color rgb="FF000000"/>
        <rFont val="宋体"/>
        <charset val="134"/>
      </rPr>
      <t>4分）</t>
    </r>
  </si>
  <si>
    <t>绩效管理情况
（4分）</t>
  </si>
  <si>
    <t>考核部门（单位）绩效管理信息的汇总和应用情况。</t>
  </si>
  <si>
    <r>
      <rPr>
        <sz val="10"/>
        <color theme="1"/>
        <rFont val="宋体"/>
        <charset val="134"/>
        <scheme val="minor"/>
      </rPr>
      <t>①部门（单位）是否及时对绩效信息进行汇总分析整理；②部门（单位）是否对绩效目标偏离情况及时进行矫正。每有一项不合格扣</t>
    </r>
    <r>
      <rPr>
        <sz val="10"/>
        <color theme="1"/>
        <rFont val="宋体"/>
        <charset val="134"/>
      </rPr>
      <t>2分。</t>
    </r>
  </si>
  <si>
    <t>项目支出绩效目标申报表填报质量有待提高。</t>
  </si>
  <si>
    <t>结转结余率（4分）</t>
  </si>
  <si>
    <t>结转结余率=结转结余总额/支出预算数×100%。
结转结余总额：部门（单位）本年度的结转资金与结余资金之和。</t>
  </si>
  <si>
    <r>
      <rPr>
        <sz val="10"/>
        <rFont val="宋体"/>
        <charset val="134"/>
        <scheme val="minor"/>
      </rPr>
      <t>部门结转结余率低于上年的不扣分；高于上年结余率的，每高出</t>
    </r>
    <r>
      <rPr>
        <sz val="10"/>
        <rFont val="宋体"/>
        <charset val="134"/>
      </rPr>
      <t>1个百分点扣0.4分，扣完为止。（说明：预算调整和结转结余指标，如非预算部门主观因素导致扣分的，在评分结果征求意见环节，经与相关部门预算主管处室共同研究，可作为例外情况酌情考虑。）</t>
    </r>
  </si>
  <si>
    <t>市委党校整体2022年年度资金结转率为15.31%，2021年年度资金结转结余率16.21%，比2021年度低一个百分点。</t>
  </si>
  <si>
    <r>
      <rPr>
        <sz val="10"/>
        <color rgb="FF000000"/>
        <rFont val="宋体"/>
        <charset val="134"/>
        <scheme val="minor"/>
      </rPr>
      <t>部门预决算差异率（</t>
    </r>
    <r>
      <rPr>
        <sz val="10"/>
        <color rgb="FF000000"/>
        <rFont val="宋体"/>
        <charset val="134"/>
      </rPr>
      <t>4分）</t>
    </r>
  </si>
  <si>
    <t>通过年度部门决算与年初部门预算对比，对部门的年度支出情况进行考核，衡量部门预算的约束力。</t>
  </si>
  <si>
    <r>
      <rPr>
        <sz val="10"/>
        <color rgb="FF000000"/>
        <rFont val="宋体"/>
        <charset val="134"/>
        <scheme val="minor"/>
      </rPr>
      <t>部门预决算差异率高于市级平均差异率（</t>
    </r>
    <r>
      <rPr>
        <sz val="10"/>
        <color rgb="FF000000"/>
        <rFont val="宋体"/>
        <charset val="134"/>
      </rPr>
      <t>28.3%）的，每高出10%（含），扣0.4分，扣完为止。</t>
    </r>
  </si>
  <si>
    <t>合计</t>
  </si>
  <si>
    <t>附件：</t>
  </si>
  <si>
    <t>中国共产党北京市委员会党校2023年部门整体绩效评价指标体系评分表</t>
  </si>
  <si>
    <t>一、当年预算执行情况（20分）</t>
  </si>
  <si>
    <t>一级指标　</t>
  </si>
  <si>
    <t>二级指标　</t>
  </si>
  <si>
    <t>预算数（万元）</t>
  </si>
  <si>
    <t>执行数（万元）</t>
  </si>
  <si>
    <t>预算执行率</t>
  </si>
  <si>
    <t>分值</t>
  </si>
  <si>
    <t>当年预算执行情况（20）</t>
  </si>
  <si>
    <t>资金总体</t>
  </si>
  <si>
    <t>部门全年执行数与全年预算数的比率。资金总体=基本支出+项目支出+其他</t>
  </si>
  <si>
    <t>①得分一档最高不能超过该指标分值上限（20分）。
②该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t>
  </si>
  <si>
    <t>项目全年预算数31568.44万元，支出数30659.46万元，预算执行率97.12%。</t>
  </si>
  <si>
    <t>基本支出</t>
  </si>
  <si>
    <t>项目支出</t>
  </si>
  <si>
    <t>其他</t>
  </si>
  <si>
    <t>二、整体绩效目标实现情况（60分）</t>
  </si>
  <si>
    <t>三级指标　</t>
  </si>
  <si>
    <t>指标值</t>
  </si>
  <si>
    <t>完成值</t>
  </si>
  <si>
    <t>整体绩效目标实现情况（60）</t>
  </si>
  <si>
    <t>产出（30）</t>
  </si>
  <si>
    <t>教学培训方面</t>
  </si>
  <si>
    <t>评价单位教学培训方面的工作是否按计划完成。
评分要点：
1.组织集体备课、教学督导和教学比赛评优34次；
2.打造各类精品课程：参评中组部“全国干部教育培训好课程”4门，教研部精品课程建设10门，参报全国党校系统精品课1门；
3.组织教材、大纲编印出版14本；
4.党性教育基地讲解300次；
5.举办各类培训班次61期；
6.举办市管干部培训班2100人次；
7.组织职称评议、教学奖评选、教学观摩、精品课评选等4次。</t>
  </si>
  <si>
    <t>1.组织集体备课、教学督导和教学比赛评优51次；
2.打造各类精品课程：参评中组部“全国干部教育培训好课程”0门，教研部精品课程建设14门，参报全国党校系统精品课1门；
3.组织教材、大纲编印出版15本；
4.党性教育基地讲解432次；
5.举办各类培训班次71期；
6.举办市管干部培训班2205人次；
7.组织职称评议、教学奖评选、教学观摩、精品课评选等4次。</t>
  </si>
  <si>
    <r>
      <rPr>
        <b/>
        <sz val="10"/>
        <rFont val="宋体"/>
        <charset val="134"/>
      </rPr>
      <t>产出数量：</t>
    </r>
    <r>
      <rPr>
        <sz val="10"/>
        <rFont val="宋体"/>
        <charset val="134"/>
      </rPr>
      <t>计划完成率=（实际完成工作数/计划工作数）×100%。实际完成工作数：一定时期（年度或规划期）内部门（单位）实际完成工作任务所涉及的指标数量。
计划工作数：部门（单位）整体绩效目标确定的一定时期（年度或规划期）内预计完成工作任务所涉及的指标数量。</t>
    </r>
  </si>
  <si>
    <t>中组部本年度内未组织“全国干部教育培训好课程”评比活动，4门课程未参评。</t>
  </si>
  <si>
    <t>科学研究方面</t>
  </si>
  <si>
    <t>评价单位科学研究方面的工作是否按计划完成。
评分要点：
1.资助出版高质量学术著作17篇（部）；
2.以基地（中心）名义在核心报刊发表论文数量28篇（部）；
3.组织各类学术论坛和学术会议51次；
4.资助全国地方党校（行政学院）重点调研课题6项，资助校（院）级科研项目41项；
5.硕士学位点、博士后工作站、学科及研究基地（中心）建设47个；
6.开展智库项目≥17项；
7.出访团组批次≥13批；
8.《新视野》6期；
9.《北京行政学院学报》6期；
10.《北京干部教育》19期。</t>
  </si>
  <si>
    <t>1.资助出版高质量学术著作16篇（部）；
2.以基地（中心）名义在核心报刊发表论文数量46篇（部）；
3.组织各类学术论坛和学术会议51次；
4..资助全国地方党校（行政学院）重点调研课题6项，资助校（院）级科研项目40项；
5.硕士学位点、博士后工作站、学科及研究基地（中心）建设47个；
6.开展智库项目18项；
7.出访团组批次8批；
8.《新视野》6期；
9.《北京行政学院学报》6期；
10.《北京干部教育》18期。</t>
  </si>
  <si>
    <t>得分＝实际完成率*7分，超过7分的按7分计。</t>
  </si>
  <si>
    <t>①个别书稿调整出版计划，导致资助出版高质量学术著作仅未达17部；
②拟引进的博士后未进站，博士后研究项目未立项，导致资助校（院）级科研项目尚有1项未完成；
③受疫情和国际局势影响，部分合作伙伴暂停联系，出访团组仅完成了8批；
④《北京干部教育》年初受疫情原因，原定出版19期，实际完成了18期。</t>
  </si>
  <si>
    <t>决策咨询方面</t>
  </si>
  <si>
    <t>评价单位决策咨询方面的工作是否按计划完成。
评分要点：
1.刊发《党校智库建议》≥80期；
2.《党校智库建议》合订本≥100册；</t>
  </si>
  <si>
    <t>1.刊发《党校智库建议》76期；
2.《党校智库建议》合订本100册；</t>
  </si>
  <si>
    <t>得分＝实际完成率*2分，超过2分的按2分计。</t>
  </si>
  <si>
    <t>个别书稿实行新的筛稿机制，提高了报告筛选门槛，《党校智库建议》刊发数量未达预期。</t>
  </si>
  <si>
    <t>教学保障方面</t>
  </si>
  <si>
    <t>评价单位教学保障方面的工作是否按计划完成。
评分要点：
1.信息化运维12个月；
2.智慧校院功能扩展3套；
3.网站群升级改造项目5个；
4.互联网接入4条；
5.新增设备数量289个（台、套、件、辆）；
6.多媒体设备集成房间数量6间；
7.校园网服务人数1000人；
8.完成观园、市情数据手册等印制1.4万册；
9.购买图书、期刊：港台外文报刊订购52种，一分校中文图书购置526册，中文报刊订购700种，中外文图书购买4000册；
10.组织青年学者研读活动18次；
11.外购及自建数据库44个；
12.购置摄像机、交换机、防火墙、服务器、硬盘录像机、解码器、访客一体机及管理软件等183台套；
13.完成拆除外墙瓷砖面积、外墙涂料喷涂10000平方米；
14.会议研讨室家具900件；
15.购置设备及办公家具1877个（台、套、件、辆）；
16.更换高压环网柜4台；
17.研讨室装修改造1706平米；
18.绿化养护面积≥37440平米；
19.物业管理人员、保安员和餐饮服务人员数量≥427人。</t>
  </si>
  <si>
    <t>1.信息化运维12个月；
2.智慧校院功能扩展3套；
3.网站群升级改造项目5个；
4.互联网接入4条；
5.新增设备数量289个（台、套、件、辆）；
6.多媒体设备集成房间数量6间；
7.校园网服务人数1000人；
8.完成观园、市情数据手册等印制1.4万册；
9.购买图书、期刊：港台外文报刊订购52种，一分校中文图书购置997册，中文报刊订购643种，中外文图书购买3806册；
10.组织青年学者研读活动22次；
11.外购及自建数据库43个；
12.购置摄像机、交换机、防火墙、服务器、硬盘录像机、解码器、访客一体机及管理软件等183台套；
13.完成拆除外墙瓷砖面积、外墙涂料喷涂10000平方米；
14.会议研讨室家具900件；
15.购置设备及办公家具1597个（台、套、件、辆）；
16.更换高压环网柜4台；
17.研讨室装修改造1706平米；
18.绿化养护面积37440平米；
19.物业管理人员、保安员和餐饮服务人员数量428人。</t>
  </si>
  <si>
    <t>得分＝实际完成率*13分，超过13分的按13分计。</t>
  </si>
  <si>
    <t>①因部分纸质报刊停刊无法够买以及一部分丛书单价较高，导致册数较预算有微小偏差，中文报刊仅订购了643种，中外文图书仅购买了3806册；
②方正报纸数据库因公司倒闭，导致有1项外购数据库没有完成订购工作；
③学校办公用房使用性质调整以及学校搬家的计划有所调整，减少了公共空间等家具的采购，购置设备及办公家具仅完成了1597个（台、套、件、辆）。</t>
  </si>
  <si>
    <t>各项工作完成质量</t>
  </si>
  <si>
    <t>有效完成</t>
  </si>
  <si>
    <r>
      <rPr>
        <b/>
        <sz val="10"/>
        <rFont val="宋体"/>
        <charset val="134"/>
      </rPr>
      <t>产出质量：</t>
    </r>
    <r>
      <rPr>
        <sz val="10"/>
        <rFont val="宋体"/>
        <charset val="134"/>
      </rPr>
      <t>质量达标率=质量达标工作数/实际完成工作数×100%。质量达标工作数：一定时期（年度或规划期）内部门（单位）实际完成工作数中达到部门绩效目标要求（绩效标准值）的工作任务数量。</t>
    </r>
  </si>
  <si>
    <t>按完成情况划分为基本达成、部分实现、实现程度较低三个档次,根据指标实际完成情况合理确定得分。
基本达成的，得[0.9,1]分；
部分实现，得[0.6,0.9)分；
实现程度较低，得[0,0.6)分。</t>
  </si>
  <si>
    <t>产出完成
及时性</t>
  </si>
  <si>
    <t>有效控制</t>
  </si>
  <si>
    <t>较有效控制</t>
  </si>
  <si>
    <t>个别项目验收、论证意见结论出具滞后，导致付款延迟。</t>
  </si>
  <si>
    <t>成本控制</t>
  </si>
  <si>
    <t>有效控制成本</t>
  </si>
  <si>
    <t>效果（30）</t>
  </si>
  <si>
    <t>提高学员领导素质与履职能力，完善党校教学布局</t>
  </si>
  <si>
    <t>有效提升</t>
  </si>
  <si>
    <t>有效</t>
  </si>
  <si>
    <r>
      <rPr>
        <b/>
        <sz val="10"/>
        <rFont val="宋体"/>
        <charset val="134"/>
      </rPr>
      <t>社会效益：</t>
    </r>
    <r>
      <rPr>
        <sz val="10"/>
        <rFont val="宋体"/>
        <charset val="134"/>
      </rPr>
      <t>部门（单位）履行职责对社会发展所带来的直接或间接影响。</t>
    </r>
  </si>
  <si>
    <t>按完成情况划分为基本达成、部分实现、实现程度较低三个档次,根据指标实际完成情况合理确定得分。
基本达成的，得[4.8,6]分；
部分实现，得[3.6,4.8)分；
实现程度较低，得[0,3.6)分。</t>
  </si>
  <si>
    <t>提升教职员工决策咨询研究能力和水平，发挥智库影响力</t>
  </si>
  <si>
    <t>有效发挥作用</t>
  </si>
  <si>
    <t>较有效</t>
  </si>
  <si>
    <t>受筛稿机制、调整出版计划等因素影响，相关稿件发行数量未达年初目标，提升教职员工决策咨询研究能力和水平受到一定影响。</t>
  </si>
  <si>
    <t>扩大学术影响力，推进学科建设发展</t>
  </si>
  <si>
    <t>有效扩大影响</t>
  </si>
  <si>
    <t>受疫情和国际局势影响，部分合作伙伴暂停联系，扩大学术影响力受到一定影响。</t>
  </si>
  <si>
    <t>提升服务质量，保障党校校园和日常教学工作的安全</t>
  </si>
  <si>
    <t>提供有效保障</t>
  </si>
  <si>
    <t>服务对象满意度</t>
  </si>
  <si>
    <t>满意</t>
  </si>
  <si>
    <r>
      <rPr>
        <b/>
        <sz val="10"/>
        <rFont val="宋体"/>
        <charset val="134"/>
      </rPr>
      <t>服务对象满意度：</t>
    </r>
    <r>
      <rPr>
        <sz val="10"/>
        <rFont val="宋体"/>
        <charset val="134"/>
      </rPr>
      <t>部门（单位）的服务对象对部门履职效果的满意程度。</t>
    </r>
  </si>
  <si>
    <t>教职工和学员满意度较高，得[4.8,6]分；
教职工和学员满意度一般，得[3.6,4.8)分；
教职工和学员满意度较差，得[0,3.6)分。</t>
  </si>
  <si>
    <t>部分重点工作内容未针对服务对象及时开展正向的满意度统计调查。</t>
  </si>
  <si>
    <t>三、预算管理情况（20分）</t>
  </si>
  <si>
    <t>预算管理情况（20）</t>
  </si>
  <si>
    <t>财务管理（4）</t>
  </si>
  <si>
    <t>财务管理制度健全性</t>
  </si>
  <si>
    <t>健全</t>
  </si>
  <si>
    <t>较健全</t>
  </si>
  <si>
    <r>
      <rPr>
        <b/>
        <sz val="10"/>
        <rFont val="宋体"/>
        <charset val="134"/>
      </rPr>
      <t>财务管理制度健全性:</t>
    </r>
    <r>
      <rPr>
        <sz val="10"/>
        <rFont val="宋体"/>
        <charset val="134"/>
      </rPr>
      <t>部门（单位）为加强财务管理、规范财务行为而制定的管理制度。</t>
    </r>
  </si>
  <si>
    <t>①预算资金管理办法、绩效跟踪管理办法、资产管理办法等各项制度是否健全；
②部门内部财务管理制度是否完整、合规；
③会计核算制度是否完整、合规。
基本健全的，得[0.8,1]分；
部分健全，得[0.6,0.8)分；
健全程度较低，得[0,0.6)分。</t>
  </si>
  <si>
    <t>资金使用合规性和安全性</t>
  </si>
  <si>
    <t>合规</t>
  </si>
  <si>
    <t>较合规</t>
  </si>
  <si>
    <r>
      <rPr>
        <b/>
        <sz val="10"/>
        <rFont val="宋体"/>
        <charset val="134"/>
      </rPr>
      <t>资金使用合规性和安全性:</t>
    </r>
    <r>
      <rPr>
        <sz val="10"/>
        <rFont val="宋体"/>
        <charset val="134"/>
      </rPr>
      <t>部门（单位）使用预算资金是否符合相关的预算财务管理制度的规定，是否符合相关规定的开支范围，用以反映考核部门（单位）预算资金的规范运行和安全运行情况。</t>
    </r>
  </si>
  <si>
    <t>①是否符合国家财经法规和财务管理制度规定以及有关专项资金管理办法的规定；
②资金的拨付是否有完整的审批程序和手续；
③项目的重大开支是否经过评估论证；
④是否符合部门预算批复的用途；
⑤是否存在截留、挤占、挪用情况；
⑥资金使用是否符合政府采购的程序和流程；
⑦资金使用是否符合公务卡结算相关制度和规定。每有一项不合格扣0.5分，扣完为止。</t>
  </si>
  <si>
    <t>会计基础信息完善性</t>
  </si>
  <si>
    <t>完善</t>
  </si>
  <si>
    <t>信息完善</t>
  </si>
  <si>
    <r>
      <rPr>
        <b/>
        <sz val="10"/>
        <rFont val="宋体"/>
        <charset val="134"/>
      </rPr>
      <t>会计基础信息完善性:</t>
    </r>
    <r>
      <rPr>
        <sz val="10"/>
        <rFont val="宋体"/>
        <charset val="134"/>
      </rPr>
      <t>部门（单位）会计基础信息情况。</t>
    </r>
  </si>
  <si>
    <t>①基础数据信息和会计信息资料是否真实；
②基础数据信息和会计信息资料是否完整；
③基础数据信息和会计信息资料是否准确。每有一项不合格扣0.5分，扣完为止。</t>
  </si>
  <si>
    <t>资产管理（4）</t>
  </si>
  <si>
    <t>资产管理规范性</t>
  </si>
  <si>
    <t>规范</t>
  </si>
  <si>
    <r>
      <rPr>
        <b/>
        <sz val="10"/>
        <rFont val="宋体"/>
        <charset val="134"/>
      </rPr>
      <t>资产管理规范性:</t>
    </r>
    <r>
      <rPr>
        <sz val="10"/>
        <rFont val="宋体"/>
        <charset val="134"/>
      </rPr>
      <t>部门（单位）的资产是否保持安全完整，资产配置是否合理，资产使用和资产处理是否规范，用以反映和考核部门（单位）资产管理的整体水平。</t>
    </r>
  </si>
  <si>
    <t>①对外投资行为是否经审批，是否存在投资亏损；
②是否有因管理不当发生严重资产损失和丢失情况；
③是否存在超标准配置资产；
④资产使用是否规范，是否存在未经批准擅自出租、出借资产行为；
⑤资产处置是否规范，是否存在不按要求进行报批或资产不公开处置行为；
⑥其它资产管理制度办法执行情况。每有一项不合格扣0.8分，扣完为止。</t>
  </si>
  <si>
    <t>个别资产未资本化。</t>
  </si>
  <si>
    <t>绩效管理（4）</t>
  </si>
  <si>
    <t>绩效管理情况</t>
  </si>
  <si>
    <t>良好</t>
  </si>
  <si>
    <r>
      <rPr>
        <b/>
        <sz val="10"/>
        <rFont val="宋体"/>
        <charset val="134"/>
      </rPr>
      <t>绩效管理情况:</t>
    </r>
    <r>
      <rPr>
        <sz val="10"/>
        <rFont val="宋体"/>
        <charset val="134"/>
      </rPr>
      <t>考核部门（单位）在绩效管理信息的汇总和应用情况。</t>
    </r>
  </si>
  <si>
    <t>①部门（单位）是否及时对绩效信息进行汇总分析整理；②部门（单位）是否对绩效目标偏离情况及时进行矫正。每有一项标准分2分。
基本符合要求，得[1.6,2]分；
部分符合要求，得[1.2,1.6)分；
基本不符合要求，得[0,1.2)分。</t>
  </si>
  <si>
    <t>指标　</t>
  </si>
  <si>
    <t>2022年</t>
  </si>
  <si>
    <t>2023年</t>
  </si>
  <si>
    <t>结转结余率（4）</t>
  </si>
  <si>
    <t>结转结余率=结转结余总额/支出预算数×100%。结转结余总额：部门（单位）本年度的结转资金与结余资金之和。</t>
  </si>
  <si>
    <t>部门结转结余率低于上年的不扣分；高于上年结余率，每高出1个百分点扣0.4分，扣完为止。（说明：预算调整和结转结余指标，如非预算部门主观因素导致扣分的，在评分结果征求意见环节，经与相关部门预算主管处室共同研究，可作为例外情况酌情考虑。）</t>
  </si>
  <si>
    <t>2023年度资金结转结余率为19.90%，较2022年度增加了4.59%。</t>
  </si>
  <si>
    <t>部门预决算差异率（4）</t>
  </si>
  <si>
    <t>部门预决算差异率高于市级平均差异率（28.3%）的，每高出10%（含），扣0.4分，扣完为止。</t>
  </si>
  <si>
    <r>
      <rPr>
        <b/>
        <sz val="10"/>
        <color rgb="FF000000"/>
        <rFont val="宋体"/>
        <charset val="134"/>
      </rPr>
      <t>产出数量</t>
    </r>
    <r>
      <rPr>
        <sz val="10"/>
        <color rgb="FF000000"/>
        <rFont val="宋体"/>
        <charset val="134"/>
      </rPr>
      <t>：计划完成率=（实际完成工作数/计划工作数）×100%。实际完成工作数：一定时期（年度或规划期）内部门（单位）实际完成工作任务所涉及的指标数量。计划工作数：部门（单位）整体绩效目标确定的一定时期（年度或规划期）内预计完成工作任务所涉及的指标数量。</t>
    </r>
  </si>
  <si>
    <t>①2022年做预算时，计划录制一门访谈式案例教学、一门现场教学。2023年疫情结束后，现场教学能够正常开展，所以根据教学实际，没有继续组织录制；
②中组部本年度内未组织评比活动。</t>
  </si>
  <si>
    <t xml:space="preserve"> </t>
  </si>
  <si>
    <t>①受疫情和国际局势影响，部分合作伙伴暂停联系；
②宣传力度不足，进站博士后人数未达到招生计划。</t>
  </si>
  <si>
    <t>决策咨询课题研究方面</t>
  </si>
  <si>
    <t>①方正报纸数据库因公司倒闭，续签合同时才告知，导致该库没有签订合同，计划采购39个数据库，实际采购38个；
②个别书稿实行新的筛稿机制，提高了报告筛选门槛，刊发数量未达预期；
③个别书稿调整出版计划，未申请出版资助经费；
④《北京干部教育》年初受疫情原因，原定出版19期，实际完成18期；
⑤由于拟引进的博士后没有进站，因此博士后研究项目没有立项，完成值原计划41项，实际完成40项；
⑥因部分纸质报刊停刊，无法够买，中文报刊订购数量与计划有所差异。</t>
  </si>
  <si>
    <t>①学校办公用房使用性质调整以及对学校搬家的预期，减少公共空间等家具的采购；
②因预算在前，减员在后，后期合同到期以后解聘，导致劳务派遣人员数量未达预期；
③采编数据由于2023年馆内接收赠送图书数量较少，所需下载的编目数据数量较少。</t>
  </si>
  <si>
    <t>机构运行保障</t>
  </si>
  <si>
    <t>教室功能变化调整，取消个别教室装修。</t>
  </si>
  <si>
    <r>
      <rPr>
        <b/>
        <sz val="10"/>
        <color rgb="FF000000"/>
        <rFont val="宋体"/>
        <charset val="134"/>
      </rPr>
      <t>产出质量：</t>
    </r>
    <r>
      <rPr>
        <sz val="10"/>
        <color rgb="FF000000"/>
        <rFont val="宋体"/>
        <charset val="134"/>
      </rPr>
      <t>质量达标率=质量达标工作数/实际完成工作数×100%。质量达标工作数：一定时期（年度或规划期）内部门（单位）实际完成工作数中达到部门绩效目标要求（绩效标准值）的工作任务数量。</t>
    </r>
  </si>
  <si>
    <t>受合作方公司倒闭影响，数据库订购完成率未达100%。</t>
  </si>
  <si>
    <t>个别项目根据政策调整，年中调整资金，导致预算超过年初指标值。</t>
  </si>
  <si>
    <r>
      <rPr>
        <b/>
        <sz val="10"/>
        <color rgb="FF000000"/>
        <rFont val="宋体"/>
        <charset val="134"/>
      </rPr>
      <t>社会效益：</t>
    </r>
    <r>
      <rPr>
        <sz val="10"/>
        <color rgb="FF000000"/>
        <rFont val="宋体"/>
        <charset val="134"/>
      </rPr>
      <t>部门（单位）履行职责对社会发展所带来的直接或间接影响。</t>
    </r>
  </si>
  <si>
    <t>受疫情影响，取消为疫情录制的案例教学、现场教学相关红色资源课程。</t>
  </si>
  <si>
    <t>促进内外部学术交流，推进学科建设发展</t>
  </si>
  <si>
    <t>受疫情、国际形势、筛稿机制、调整出版计划等因素影响，相关稿件发行数量未达年初目标，提升教职员工决策咨询研究能力和水平收到一定影响。</t>
  </si>
  <si>
    <t>提升服务质量，保障单位网络环境安全稳定运行</t>
  </si>
  <si>
    <t>增强信息化建设，消除安全隐患</t>
  </si>
  <si>
    <t>有效消除</t>
  </si>
  <si>
    <t>荣誉室未进行装修，一定程度影响拓展教学模式、丰富教学手段。</t>
  </si>
  <si>
    <r>
      <rPr>
        <b/>
        <sz val="10"/>
        <color rgb="FF000000"/>
        <rFont val="宋体"/>
        <charset val="134"/>
      </rPr>
      <t>服务对象满意度：</t>
    </r>
    <r>
      <rPr>
        <sz val="10"/>
        <color rgb="FF000000"/>
        <rFont val="宋体"/>
        <charset val="134"/>
      </rPr>
      <t>部门（单位）的服务对象对部门履职效果的满意程度。</t>
    </r>
  </si>
  <si>
    <r>
      <rPr>
        <b/>
        <sz val="10"/>
        <color rgb="FF000000"/>
        <rFont val="宋体"/>
        <charset val="134"/>
      </rPr>
      <t>财务管理制度健全性:</t>
    </r>
    <r>
      <rPr>
        <sz val="10"/>
        <color rgb="FF000000"/>
        <rFont val="宋体"/>
        <charset val="134"/>
      </rPr>
      <t>部门（单位）为加强财务管理、规范财务行为而制定的管理制度。</t>
    </r>
  </si>
  <si>
    <t>绩效管理体系仍有进一步优化的空间。</t>
  </si>
  <si>
    <r>
      <rPr>
        <b/>
        <sz val="10"/>
        <color rgb="FF000000"/>
        <rFont val="宋体"/>
        <charset val="134"/>
      </rPr>
      <t>资金使用合规性和安全性:</t>
    </r>
    <r>
      <rPr>
        <sz val="10"/>
        <color rgb="FF000000"/>
        <rFont val="宋体"/>
        <charset val="134"/>
      </rPr>
      <t>部门（单位）使用预算资金是否符合相关的预算财务管理制度的规定，是否符合相关规定的开支范围，用以反映考核部门（单位）预算资金的规范运行和安全运行情况。</t>
    </r>
  </si>
  <si>
    <r>
      <rPr>
        <b/>
        <sz val="10"/>
        <color rgb="FF000000"/>
        <rFont val="宋体"/>
        <charset val="134"/>
      </rPr>
      <t>会计基础信息完善性:</t>
    </r>
    <r>
      <rPr>
        <sz val="10"/>
        <color rgb="FF000000"/>
        <rFont val="宋体"/>
        <charset val="134"/>
      </rPr>
      <t>部门（单位）会计基础信息情况。</t>
    </r>
  </si>
  <si>
    <r>
      <rPr>
        <b/>
        <sz val="10"/>
        <color rgb="FF000000"/>
        <rFont val="宋体"/>
        <charset val="134"/>
      </rPr>
      <t>资产管理规范性:</t>
    </r>
    <r>
      <rPr>
        <sz val="10"/>
        <color rgb="FF000000"/>
        <rFont val="宋体"/>
        <charset val="134"/>
      </rPr>
      <t>部门（单位）的资产是否保持安全完整，资产配置是否合理，资产使用和资产处理是否规范，用以反映和考核部门（单位）资产管理的整体水平。</t>
    </r>
  </si>
  <si>
    <r>
      <rPr>
        <b/>
        <sz val="10"/>
        <color rgb="FF000000"/>
        <rFont val="宋体"/>
        <charset val="134"/>
      </rPr>
      <t>绩效管理情况:</t>
    </r>
    <r>
      <rPr>
        <sz val="10"/>
        <color rgb="FF000000"/>
        <rFont val="宋体"/>
        <charset val="134"/>
      </rPr>
      <t>考核部门（单位）在绩效管理信息的汇总和应用情况。</t>
    </r>
  </si>
  <si>
    <t>结转结余率较上年有所增加，主要是“课题研究类项目”年中资金调整较大，导致结转结余资金较多。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</si>
</sst>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41">
    <font>
      <sz val="11"/>
      <color theme="1"/>
      <name val="宋体"/>
      <charset val="134"/>
      <scheme val="minor"/>
    </font>
    <font>
      <sz val="10"/>
      <color theme="1"/>
      <name val="宋体"/>
      <charset val="134"/>
      <scheme val="minor"/>
    </font>
    <font>
      <sz val="14"/>
      <color theme="1"/>
      <name val="宋体"/>
      <charset val="134"/>
      <scheme val="minor"/>
    </font>
    <font>
      <b/>
      <sz val="16"/>
      <color rgb="FF000000"/>
      <name val="黑体"/>
      <charset val="134"/>
    </font>
    <font>
      <b/>
      <sz val="10"/>
      <color rgb="FF000000"/>
      <name val="宋体"/>
      <charset val="134"/>
    </font>
    <font>
      <sz val="10"/>
      <color rgb="FF000000"/>
      <name val="宋体"/>
      <charset val="134"/>
    </font>
    <font>
      <sz val="10"/>
      <name val="宋体"/>
      <charset val="134"/>
      <scheme val="minor"/>
    </font>
    <font>
      <b/>
      <sz val="10"/>
      <name val="宋体"/>
      <charset val="134"/>
      <scheme val="minor"/>
    </font>
    <font>
      <sz val="10"/>
      <color rgb="FF000000"/>
      <name val="宋体"/>
      <charset val="134"/>
      <scheme val="minor"/>
    </font>
    <font>
      <sz val="6"/>
      <color theme="1"/>
      <name val="宋体"/>
      <charset val="134"/>
      <scheme val="minor"/>
    </font>
    <font>
      <sz val="10"/>
      <name val="宋体"/>
      <charset val="134"/>
    </font>
    <font>
      <sz val="14"/>
      <name val="宋体"/>
      <charset val="134"/>
      <scheme val="minor"/>
    </font>
    <font>
      <b/>
      <sz val="16"/>
      <name val="黑体"/>
      <charset val="134"/>
    </font>
    <font>
      <b/>
      <sz val="10"/>
      <name val="宋体"/>
      <charset val="134"/>
    </font>
    <font>
      <sz val="6"/>
      <name val="宋体"/>
      <charset val="134"/>
      <scheme val="minor"/>
    </font>
    <font>
      <sz val="16"/>
      <color rgb="FF000000"/>
      <name val="华文中宋"/>
      <charset val="134"/>
    </font>
    <font>
      <b/>
      <sz val="10"/>
      <color rgb="FF000000"/>
      <name val="宋体"/>
      <charset val="134"/>
      <scheme val="minor"/>
    </font>
    <font>
      <sz val="10"/>
      <color theme="1"/>
      <name val="Calibri"/>
      <charset val="134"/>
    </font>
    <font>
      <sz val="10.5"/>
      <color theme="1"/>
      <name val="Times New Roman"/>
      <charset val="134"/>
    </font>
    <font>
      <sz val="16"/>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6"/>
      <color theme="1"/>
      <name val="华文中宋"/>
      <charset val="134"/>
    </font>
    <font>
      <sz val="10"/>
      <color theme="1"/>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0" fillId="2" borderId="8" applyNumberFormat="0" applyFont="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0" borderId="9" applyNumberFormat="0" applyFill="0" applyAlignment="0" applyProtection="0">
      <alignment vertical="center"/>
    </xf>
    <xf numFmtId="0" fontId="26" fillId="0" borderId="9" applyNumberFormat="0" applyFill="0" applyAlignment="0" applyProtection="0">
      <alignment vertical="center"/>
    </xf>
    <xf numFmtId="0" fontId="27" fillId="0" borderId="10" applyNumberFormat="0" applyFill="0" applyAlignment="0" applyProtection="0">
      <alignment vertical="center"/>
    </xf>
    <xf numFmtId="0" fontId="27" fillId="0" borderId="0" applyNumberFormat="0" applyFill="0" applyBorder="0" applyAlignment="0" applyProtection="0">
      <alignment vertical="center"/>
    </xf>
    <xf numFmtId="0" fontId="28" fillId="3" borderId="11" applyNumberFormat="0" applyAlignment="0" applyProtection="0">
      <alignment vertical="center"/>
    </xf>
    <xf numFmtId="0" fontId="29" fillId="4" borderId="12" applyNumberFormat="0" applyAlignment="0" applyProtection="0">
      <alignment vertical="center"/>
    </xf>
    <xf numFmtId="0" fontId="30" fillId="4" borderId="11" applyNumberFormat="0" applyAlignment="0" applyProtection="0">
      <alignment vertical="center"/>
    </xf>
    <xf numFmtId="0" fontId="31" fillId="5" borderId="13" applyNumberFormat="0" applyAlignment="0" applyProtection="0">
      <alignment vertical="center"/>
    </xf>
    <xf numFmtId="0" fontId="32" fillId="0" borderId="14" applyNumberFormat="0" applyFill="0" applyAlignment="0" applyProtection="0">
      <alignment vertical="center"/>
    </xf>
    <xf numFmtId="0" fontId="33" fillId="0" borderId="15" applyNumberFormat="0" applyFill="0" applyAlignment="0" applyProtection="0">
      <alignment vertical="center"/>
    </xf>
    <xf numFmtId="0" fontId="34" fillId="6" borderId="0" applyNumberFormat="0" applyBorder="0" applyAlignment="0" applyProtection="0">
      <alignment vertical="center"/>
    </xf>
    <xf numFmtId="0" fontId="35" fillId="7" borderId="0" applyNumberFormat="0" applyBorder="0" applyAlignment="0" applyProtection="0">
      <alignment vertical="center"/>
    </xf>
    <xf numFmtId="0" fontId="36" fillId="8" borderId="0" applyNumberFormat="0" applyBorder="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8" fillId="11" borderId="0" applyNumberFormat="0" applyBorder="0" applyAlignment="0" applyProtection="0">
      <alignment vertical="center"/>
    </xf>
    <xf numFmtId="0" fontId="37" fillId="12" borderId="0" applyNumberFormat="0" applyBorder="0" applyAlignment="0" applyProtection="0">
      <alignment vertical="center"/>
    </xf>
    <xf numFmtId="0" fontId="37" fillId="13" borderId="0" applyNumberFormat="0" applyBorder="0" applyAlignment="0" applyProtection="0">
      <alignment vertical="center"/>
    </xf>
    <xf numFmtId="0" fontId="38" fillId="14" borderId="0" applyNumberFormat="0" applyBorder="0" applyAlignment="0" applyProtection="0">
      <alignment vertical="center"/>
    </xf>
    <xf numFmtId="0" fontId="38" fillId="15" borderId="0" applyNumberFormat="0" applyBorder="0" applyAlignment="0" applyProtection="0">
      <alignment vertical="center"/>
    </xf>
    <xf numFmtId="0" fontId="37" fillId="16" borderId="0" applyNumberFormat="0" applyBorder="0" applyAlignment="0" applyProtection="0">
      <alignment vertical="center"/>
    </xf>
    <xf numFmtId="0" fontId="37" fillId="17" borderId="0" applyNumberFormat="0" applyBorder="0" applyAlignment="0" applyProtection="0">
      <alignment vertical="center"/>
    </xf>
    <xf numFmtId="0" fontId="38" fillId="18" borderId="0" applyNumberFormat="0" applyBorder="0" applyAlignment="0" applyProtection="0">
      <alignment vertical="center"/>
    </xf>
    <xf numFmtId="0" fontId="38" fillId="19" borderId="0" applyNumberFormat="0" applyBorder="0" applyAlignment="0" applyProtection="0">
      <alignment vertical="center"/>
    </xf>
    <xf numFmtId="0" fontId="37" fillId="20" borderId="0" applyNumberFormat="0" applyBorder="0" applyAlignment="0" applyProtection="0">
      <alignment vertical="center"/>
    </xf>
    <xf numFmtId="0" fontId="37" fillId="21" borderId="0" applyNumberFormat="0" applyBorder="0" applyAlignment="0" applyProtection="0">
      <alignment vertical="center"/>
    </xf>
    <xf numFmtId="0" fontId="38" fillId="22" borderId="0" applyNumberFormat="0" applyBorder="0" applyAlignment="0" applyProtection="0">
      <alignment vertical="center"/>
    </xf>
    <xf numFmtId="0" fontId="38" fillId="23" borderId="0" applyNumberFormat="0" applyBorder="0" applyAlignment="0" applyProtection="0">
      <alignment vertical="center"/>
    </xf>
    <xf numFmtId="0" fontId="37" fillId="24" borderId="0" applyNumberFormat="0" applyBorder="0" applyAlignment="0" applyProtection="0">
      <alignment vertical="center"/>
    </xf>
    <xf numFmtId="0" fontId="37" fillId="25" borderId="0" applyNumberFormat="0" applyBorder="0" applyAlignment="0" applyProtection="0">
      <alignment vertical="center"/>
    </xf>
    <xf numFmtId="0" fontId="38" fillId="26" borderId="0" applyNumberFormat="0" applyBorder="0" applyAlignment="0" applyProtection="0">
      <alignment vertical="center"/>
    </xf>
    <xf numFmtId="0" fontId="38" fillId="27" borderId="0" applyNumberFormat="0" applyBorder="0" applyAlignment="0" applyProtection="0">
      <alignment vertical="center"/>
    </xf>
    <xf numFmtId="0" fontId="37" fillId="28" borderId="0" applyNumberFormat="0" applyBorder="0" applyAlignment="0" applyProtection="0">
      <alignment vertical="center"/>
    </xf>
    <xf numFmtId="0" fontId="37" fillId="29" borderId="0" applyNumberFormat="0" applyBorder="0" applyAlignment="0" applyProtection="0">
      <alignment vertical="center"/>
    </xf>
    <xf numFmtId="0" fontId="38" fillId="30" borderId="0" applyNumberFormat="0" applyBorder="0" applyAlignment="0" applyProtection="0">
      <alignment vertical="center"/>
    </xf>
    <xf numFmtId="0" fontId="38" fillId="31" borderId="0" applyNumberFormat="0" applyBorder="0" applyAlignment="0" applyProtection="0">
      <alignment vertical="center"/>
    </xf>
    <xf numFmtId="0" fontId="37" fillId="32" borderId="0" applyNumberFormat="0" applyBorder="0" applyAlignment="0" applyProtection="0">
      <alignment vertical="center"/>
    </xf>
  </cellStyleXfs>
  <cellXfs count="97">
    <xf numFmtId="0" fontId="0" fillId="0" borderId="0" xfId="0">
      <alignment vertical="center"/>
    </xf>
    <xf numFmtId="0" fontId="1" fillId="0" borderId="0" xfId="0" applyFont="1">
      <alignment vertical="center"/>
    </xf>
    <xf numFmtId="176" fontId="1" fillId="0" borderId="0" xfId="0" applyNumberFormat="1" applyFont="1">
      <alignment vertical="center"/>
    </xf>
    <xf numFmtId="176" fontId="1" fillId="0" borderId="0" xfId="0" applyNumberFormat="1" applyFont="1" applyAlignment="1">
      <alignment horizontal="center" vertical="center"/>
    </xf>
    <xf numFmtId="0" fontId="2" fillId="0" borderId="0" xfId="0" applyFont="1">
      <alignment vertical="center"/>
    </xf>
    <xf numFmtId="0" fontId="3" fillId="0" borderId="0" xfId="0" applyFont="1" applyAlignment="1">
      <alignment horizontal="center"/>
    </xf>
    <xf numFmtId="0" fontId="4" fillId="0" borderId="1" xfId="0" applyFont="1" applyBorder="1" applyAlignment="1">
      <alignment horizontal="left" vertical="center" wrapText="1"/>
    </xf>
    <xf numFmtId="0" fontId="4" fillId="0" borderId="1" xfId="0"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10" fontId="5" fillId="0" borderId="1" xfId="0" applyNumberFormat="1" applyFont="1" applyFill="1" applyBorder="1" applyAlignment="1">
      <alignment horizontal="center" vertical="center" wrapText="1"/>
    </xf>
    <xf numFmtId="0" fontId="5" fillId="0" borderId="1" xfId="0" applyNumberFormat="1" applyFont="1" applyBorder="1" applyAlignment="1">
      <alignment horizontal="center" vertical="center"/>
    </xf>
    <xf numFmtId="176" fontId="5" fillId="0" borderId="1" xfId="0" applyNumberFormat="1" applyFont="1" applyBorder="1" applyAlignment="1">
      <alignment horizontal="center" vertical="center"/>
    </xf>
    <xf numFmtId="0" fontId="5" fillId="0" borderId="1" xfId="0" applyFont="1" applyFill="1" applyBorder="1" applyAlignment="1">
      <alignment horizontal="center" vertical="center"/>
    </xf>
    <xf numFmtId="177" fontId="5"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NumberFormat="1" applyFont="1" applyBorder="1" applyAlignment="1">
      <alignment horizontal="center" vertical="center" wrapText="1"/>
    </xf>
    <xf numFmtId="176" fontId="5" fillId="0" borderId="1" xfId="0" applyNumberFormat="1" applyFont="1" applyBorder="1" applyAlignment="1">
      <alignment horizontal="center" vertical="center" wrapText="1"/>
    </xf>
    <xf numFmtId="0" fontId="4" fillId="0" borderId="1" xfId="0" applyFont="1" applyBorder="1" applyAlignment="1">
      <alignment vertical="center" wrapText="1"/>
    </xf>
    <xf numFmtId="0" fontId="7" fillId="0" borderId="1" xfId="0" applyFont="1" applyFill="1" applyBorder="1" applyAlignment="1">
      <alignment vertical="center" wrapText="1"/>
    </xf>
    <xf numFmtId="0" fontId="1" fillId="0" borderId="1" xfId="0" applyFont="1" applyBorder="1" applyAlignment="1">
      <alignment horizontal="center" vertical="center"/>
    </xf>
    <xf numFmtId="9" fontId="5" fillId="0" borderId="1" xfId="0" applyNumberFormat="1" applyFont="1" applyBorder="1" applyAlignment="1">
      <alignment horizontal="center" vertical="center" wrapText="1"/>
    </xf>
    <xf numFmtId="176"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10" fontId="5" fillId="0" borderId="1" xfId="0" applyNumberFormat="1" applyFont="1" applyBorder="1" applyAlignment="1">
      <alignment horizontal="center" vertical="center" wrapText="1"/>
    </xf>
    <xf numFmtId="0" fontId="5" fillId="0" borderId="1" xfId="0" applyFont="1" applyBorder="1" applyAlignment="1">
      <alignment horizontal="left" vertical="center" wrapText="1"/>
    </xf>
    <xf numFmtId="176" fontId="9" fillId="0" borderId="0" xfId="0" applyNumberFormat="1" applyFont="1" applyAlignment="1">
      <alignment horizontal="center" vertical="center"/>
    </xf>
    <xf numFmtId="0" fontId="10"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1" fillId="0" borderId="0" xfId="0" applyFont="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6" fillId="0" borderId="0" xfId="0" applyFont="1">
      <alignment vertical="center"/>
    </xf>
    <xf numFmtId="176" fontId="6" fillId="0" borderId="0" xfId="0" applyNumberFormat="1" applyFont="1">
      <alignment vertical="center"/>
    </xf>
    <xf numFmtId="176" fontId="6" fillId="0" borderId="0" xfId="0" applyNumberFormat="1" applyFont="1" applyAlignment="1">
      <alignment horizontal="center" vertical="center"/>
    </xf>
    <xf numFmtId="0" fontId="11" fillId="0" borderId="0" xfId="0" applyFont="1">
      <alignment vertical="center"/>
    </xf>
    <xf numFmtId="0" fontId="12" fillId="0" borderId="0" xfId="0" applyFont="1" applyAlignment="1">
      <alignment horizontal="center"/>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10" fontId="10" fillId="0" borderId="1" xfId="0" applyNumberFormat="1" applyFont="1" applyFill="1" applyBorder="1" applyAlignment="1">
      <alignment horizontal="center" vertical="center" wrapText="1"/>
    </xf>
    <xf numFmtId="0" fontId="10" fillId="0" borderId="1" xfId="0" applyNumberFormat="1" applyFont="1" applyBorder="1" applyAlignment="1">
      <alignment horizontal="center" vertical="center"/>
    </xf>
    <xf numFmtId="176" fontId="10" fillId="0" borderId="1" xfId="0" applyNumberFormat="1" applyFont="1" applyBorder="1" applyAlignment="1">
      <alignment horizontal="center" vertical="center"/>
    </xf>
    <xf numFmtId="0" fontId="10" fillId="0" borderId="1" xfId="0" applyFont="1" applyFill="1" applyBorder="1" applyAlignment="1">
      <alignment horizontal="center" vertical="center"/>
    </xf>
    <xf numFmtId="177" fontId="10" fillId="0" borderId="1"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10" fillId="0" borderId="1" xfId="0" applyNumberFormat="1" applyFont="1" applyBorder="1" applyAlignment="1">
      <alignment horizontal="center" vertical="center" wrapText="1"/>
    </xf>
    <xf numFmtId="176" fontId="10" fillId="0" borderId="1" xfId="0" applyNumberFormat="1" applyFont="1" applyBorder="1" applyAlignment="1">
      <alignment horizontal="center"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3" fillId="0" borderId="1" xfId="0" applyFont="1" applyBorder="1" applyAlignment="1">
      <alignment vertical="center" wrapText="1"/>
    </xf>
    <xf numFmtId="0" fontId="10" fillId="0" borderId="4" xfId="0" applyFont="1" applyBorder="1" applyAlignment="1">
      <alignment horizontal="center" vertical="center" wrapText="1"/>
    </xf>
    <xf numFmtId="0" fontId="6" fillId="0" borderId="1" xfId="0" applyFont="1" applyBorder="1" applyAlignment="1">
      <alignment horizontal="center" vertical="center"/>
    </xf>
    <xf numFmtId="9" fontId="10"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wrapText="1"/>
    </xf>
    <xf numFmtId="0" fontId="10" fillId="0" borderId="1" xfId="0" applyFont="1" applyBorder="1" applyAlignment="1">
      <alignment horizontal="justify" vertical="center" wrapText="1"/>
    </xf>
    <xf numFmtId="10" fontId="10" fillId="0" borderId="1" xfId="0" applyNumberFormat="1" applyFont="1" applyBorder="1" applyAlignment="1">
      <alignment horizontal="center" vertical="center" wrapText="1"/>
    </xf>
    <xf numFmtId="176" fontId="14" fillId="0" borderId="0" xfId="0" applyNumberFormat="1" applyFont="1" applyAlignment="1">
      <alignment horizontal="center" vertical="center"/>
    </xf>
    <xf numFmtId="0" fontId="6" fillId="0" borderId="1" xfId="0" applyFont="1" applyFill="1" applyBorder="1" applyAlignment="1">
      <alignment horizontal="left" vertical="center" wrapText="1"/>
    </xf>
    <xf numFmtId="0" fontId="6" fillId="0" borderId="1" xfId="0" applyFont="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15" fillId="0" borderId="0" xfId="0" applyFont="1" applyAlignment="1">
      <alignment horizontal="center" vertical="center"/>
    </xf>
    <xf numFmtId="0" fontId="15" fillId="0" borderId="0" xfId="0" applyFont="1" applyFill="1" applyAlignment="1">
      <alignment horizontal="center" vertical="center"/>
    </xf>
    <xf numFmtId="0" fontId="16" fillId="0" borderId="1" xfId="0" applyFont="1" applyBorder="1" applyAlignment="1">
      <alignment horizontal="center" vertical="center" wrapText="1"/>
    </xf>
    <xf numFmtId="0" fontId="16"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1" xfId="0" applyFont="1" applyBorder="1" applyAlignment="1">
      <alignment horizontal="left" vertical="center" wrapText="1"/>
    </xf>
    <xf numFmtId="177" fontId="8"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0" fontId="8" fillId="0" borderId="2" xfId="0" applyFont="1" applyBorder="1" applyAlignment="1">
      <alignment horizontal="center" vertical="center" wrapText="1"/>
    </xf>
    <xf numFmtId="0" fontId="16" fillId="0" borderId="2" xfId="0" applyFont="1" applyBorder="1" applyAlignment="1">
      <alignment horizontal="left" vertical="center" wrapText="1"/>
    </xf>
    <xf numFmtId="0" fontId="1" fillId="0" borderId="1" xfId="0" applyFont="1" applyBorder="1" applyAlignment="1">
      <alignment horizontal="left" vertical="center" wrapText="1"/>
    </xf>
    <xf numFmtId="0" fontId="8" fillId="0" borderId="3" xfId="0" applyFont="1" applyBorder="1" applyAlignment="1">
      <alignment horizontal="center" vertical="center" wrapText="1"/>
    </xf>
    <xf numFmtId="0" fontId="16" fillId="0" borderId="3" xfId="0" applyFont="1" applyBorder="1" applyAlignment="1">
      <alignment horizontal="left" vertical="center" wrapText="1"/>
    </xf>
    <xf numFmtId="0" fontId="1" fillId="0" borderId="1" xfId="0" applyFont="1" applyBorder="1" applyAlignment="1">
      <alignment horizontal="left" vertical="center"/>
    </xf>
    <xf numFmtId="0" fontId="8" fillId="0" borderId="4" xfId="0" applyFont="1" applyBorder="1" applyAlignment="1">
      <alignment horizontal="center" vertical="center" wrapText="1"/>
    </xf>
    <xf numFmtId="0" fontId="16" fillId="0" borderId="4" xfId="0" applyFont="1" applyBorder="1" applyAlignment="1">
      <alignment horizontal="left" vertical="center" wrapText="1"/>
    </xf>
    <xf numFmtId="0" fontId="16" fillId="0" borderId="1" xfId="0" applyFont="1" applyBorder="1" applyAlignment="1">
      <alignment vertical="center" wrapText="1"/>
    </xf>
    <xf numFmtId="0" fontId="5" fillId="0" borderId="1" xfId="0" applyFont="1" applyBorder="1" applyAlignment="1">
      <alignment vertical="center" wrapText="1"/>
    </xf>
    <xf numFmtId="0" fontId="1" fillId="0" borderId="1" xfId="0" applyFont="1" applyBorder="1" applyAlignment="1">
      <alignment vertical="center" wrapText="1"/>
    </xf>
    <xf numFmtId="0" fontId="8" fillId="0" borderId="1" xfId="0" applyFont="1" applyBorder="1" applyAlignment="1">
      <alignment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176" fontId="16" fillId="0" borderId="1" xfId="0" applyNumberFormat="1" applyFont="1" applyBorder="1" applyAlignment="1">
      <alignment vertical="center" wrapText="1"/>
    </xf>
    <xf numFmtId="0" fontId="16" fillId="0" borderId="1" xfId="0" applyFont="1" applyFill="1" applyBorder="1" applyAlignment="1">
      <alignment vertical="center" wrapText="1"/>
    </xf>
    <xf numFmtId="0" fontId="17" fillId="0" borderId="0" xfId="0" applyFont="1" applyAlignment="1">
      <alignment horizontal="center" vertical="center" wrapText="1"/>
    </xf>
    <xf numFmtId="0" fontId="17" fillId="0" borderId="0" xfId="0" applyFont="1" applyAlignment="1">
      <alignment vertical="center" wrapText="1"/>
    </xf>
    <xf numFmtId="0" fontId="17" fillId="0" borderId="0" xfId="0" applyFont="1" applyFill="1" applyAlignment="1">
      <alignment horizontal="center" vertical="center" wrapText="1"/>
    </xf>
    <xf numFmtId="0" fontId="18" fillId="0" borderId="0" xfId="0" applyFont="1" applyAlignment="1">
      <alignment horizontal="center" vertical="center"/>
    </xf>
    <xf numFmtId="0" fontId="19" fillId="0" borderId="0" xfId="0" applyFont="1" applyAlignment="1">
      <alignment horizontal="center" vertical="center"/>
    </xf>
    <xf numFmtId="0" fontId="1" fillId="0" borderId="0" xfId="0" applyFont="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8"/>
  <sheetViews>
    <sheetView zoomScale="80" zoomScaleNormal="80" topLeftCell="C6" workbookViewId="0">
      <selection activeCell="N6" sqref="N6"/>
    </sheetView>
  </sheetViews>
  <sheetFormatPr defaultColWidth="9" defaultRowHeight="13.5"/>
  <cols>
    <col min="1" max="2" width="9.46666666666667" style="64" customWidth="1"/>
    <col min="3" max="3" width="15.4666666666667" style="64" customWidth="1"/>
    <col min="4" max="4" width="45" customWidth="1"/>
    <col min="5" max="5" width="33" customWidth="1"/>
    <col min="6" max="6" width="7.525" style="64" customWidth="1"/>
    <col min="7" max="7" width="17.0916666666667" style="65" customWidth="1"/>
    <col min="8" max="8" width="16.3583333333333" customWidth="1"/>
    <col min="9" max="10" width="9" customWidth="1"/>
  </cols>
  <sheetData>
    <row r="1" ht="29.45" customHeight="1" spans="1:8">
      <c r="A1" s="66" t="s">
        <v>0</v>
      </c>
      <c r="B1" s="66"/>
      <c r="C1" s="66"/>
      <c r="D1" s="66"/>
      <c r="E1" s="66"/>
      <c r="F1" s="66"/>
      <c r="G1" s="67"/>
      <c r="H1" s="66"/>
    </row>
    <row r="2" s="1" customFormat="1" ht="31.05" customHeight="1" spans="1:8">
      <c r="A2" s="68" t="s">
        <v>1</v>
      </c>
      <c r="B2" s="68" t="s">
        <v>2</v>
      </c>
      <c r="C2" s="68" t="s">
        <v>3</v>
      </c>
      <c r="D2" s="68" t="s">
        <v>4</v>
      </c>
      <c r="E2" s="68" t="s">
        <v>5</v>
      </c>
      <c r="F2" s="68" t="s">
        <v>6</v>
      </c>
      <c r="G2" s="69" t="s">
        <v>7</v>
      </c>
      <c r="H2" s="68" t="s">
        <v>8</v>
      </c>
    </row>
    <row r="3" s="1" customFormat="1" ht="86" customHeight="1" spans="1:8">
      <c r="A3" s="70" t="s">
        <v>9</v>
      </c>
      <c r="B3" s="70" t="s">
        <v>10</v>
      </c>
      <c r="C3" s="70"/>
      <c r="D3" s="71" t="s">
        <v>11</v>
      </c>
      <c r="E3" s="71" t="s">
        <v>12</v>
      </c>
      <c r="F3" s="72">
        <f>0.8471*20</f>
        <v>16.942</v>
      </c>
      <c r="G3" s="28" t="s">
        <v>13</v>
      </c>
      <c r="H3" s="73" t="s">
        <v>14</v>
      </c>
    </row>
    <row r="4" s="1" customFormat="1" ht="108" spans="1:10">
      <c r="A4" s="74" t="s">
        <v>15</v>
      </c>
      <c r="B4" s="74" t="s">
        <v>16</v>
      </c>
      <c r="C4" s="15" t="s">
        <v>17</v>
      </c>
      <c r="D4" s="75" t="s">
        <v>18</v>
      </c>
      <c r="E4" s="27" t="s">
        <v>19</v>
      </c>
      <c r="F4" s="72">
        <v>3.71</v>
      </c>
      <c r="G4" s="28" t="s">
        <v>20</v>
      </c>
      <c r="H4" s="76" t="s">
        <v>21</v>
      </c>
      <c r="I4" s="96" t="s">
        <v>22</v>
      </c>
      <c r="J4" s="1" t="s">
        <v>23</v>
      </c>
    </row>
    <row r="5" s="1" customFormat="1" ht="72" spans="1:10">
      <c r="A5" s="77"/>
      <c r="B5" s="77"/>
      <c r="C5" s="15" t="s">
        <v>24</v>
      </c>
      <c r="D5" s="78"/>
      <c r="E5" s="27" t="s">
        <v>19</v>
      </c>
      <c r="F5" s="72">
        <v>4</v>
      </c>
      <c r="G5" s="28" t="s">
        <v>25</v>
      </c>
      <c r="H5" s="79"/>
      <c r="J5" s="1" t="s">
        <v>26</v>
      </c>
    </row>
    <row r="6" s="1" customFormat="1" ht="252" spans="1:10">
      <c r="A6" s="77"/>
      <c r="B6" s="77"/>
      <c r="C6" s="15" t="s">
        <v>27</v>
      </c>
      <c r="D6" s="78"/>
      <c r="E6" s="27" t="s">
        <v>19</v>
      </c>
      <c r="F6" s="72">
        <v>4.14</v>
      </c>
      <c r="G6" s="15" t="s">
        <v>28</v>
      </c>
      <c r="H6" s="79"/>
      <c r="J6" s="1" t="s">
        <v>29</v>
      </c>
    </row>
    <row r="7" s="1" customFormat="1" ht="156" spans="1:10">
      <c r="A7" s="77"/>
      <c r="B7" s="77"/>
      <c r="C7" s="15" t="s">
        <v>30</v>
      </c>
      <c r="D7" s="78"/>
      <c r="E7" s="27" t="s">
        <v>19</v>
      </c>
      <c r="F7" s="72">
        <v>3.45</v>
      </c>
      <c r="G7" s="28" t="s">
        <v>31</v>
      </c>
      <c r="H7" s="79"/>
      <c r="I7" s="96" t="s">
        <v>32</v>
      </c>
      <c r="J7" s="1" t="s">
        <v>33</v>
      </c>
    </row>
    <row r="8" s="1" customFormat="1" ht="36" spans="1:10">
      <c r="A8" s="80"/>
      <c r="B8" s="77"/>
      <c r="C8" s="15" t="s">
        <v>34</v>
      </c>
      <c r="D8" s="81"/>
      <c r="E8" s="27" t="s">
        <v>35</v>
      </c>
      <c r="F8" s="72">
        <v>4</v>
      </c>
      <c r="G8" s="28" t="s">
        <v>36</v>
      </c>
      <c r="H8" s="79"/>
      <c r="J8" s="1" t="s">
        <v>37</v>
      </c>
    </row>
    <row r="9" s="1" customFormat="1" ht="90" customHeight="1" spans="1:8">
      <c r="A9" s="74" t="s">
        <v>38</v>
      </c>
      <c r="B9" s="77" t="s">
        <v>38</v>
      </c>
      <c r="C9" s="15" t="s">
        <v>39</v>
      </c>
      <c r="D9" s="19" t="s">
        <v>40</v>
      </c>
      <c r="E9" s="27" t="s">
        <v>41</v>
      </c>
      <c r="F9" s="72">
        <v>2</v>
      </c>
      <c r="G9" s="28" t="s">
        <v>36</v>
      </c>
      <c r="H9" s="79"/>
    </row>
    <row r="10" s="1" customFormat="1" ht="87" customHeight="1" spans="1:8">
      <c r="A10" s="77"/>
      <c r="B10" s="77"/>
      <c r="C10" s="15" t="s">
        <v>42</v>
      </c>
      <c r="D10" s="19" t="s">
        <v>43</v>
      </c>
      <c r="E10" s="27" t="s">
        <v>41</v>
      </c>
      <c r="F10" s="72">
        <v>1.8</v>
      </c>
      <c r="G10" s="28" t="s">
        <v>44</v>
      </c>
      <c r="H10" s="79"/>
    </row>
    <row r="11" s="1" customFormat="1" ht="96" customHeight="1" spans="1:8">
      <c r="A11" s="77"/>
      <c r="B11" s="80"/>
      <c r="C11" s="15" t="s">
        <v>45</v>
      </c>
      <c r="D11" s="19" t="s">
        <v>46</v>
      </c>
      <c r="E11" s="27" t="s">
        <v>41</v>
      </c>
      <c r="F11" s="72">
        <v>2</v>
      </c>
      <c r="G11" s="28" t="s">
        <v>36</v>
      </c>
      <c r="H11" s="79"/>
    </row>
    <row r="12" s="1" customFormat="1" ht="92" customHeight="1" spans="1:8">
      <c r="A12" s="77"/>
      <c r="B12" s="74" t="s">
        <v>47</v>
      </c>
      <c r="C12" s="15" t="s">
        <v>48</v>
      </c>
      <c r="D12" s="82" t="s">
        <v>49</v>
      </c>
      <c r="E12" s="27" t="s">
        <v>50</v>
      </c>
      <c r="F12" s="72">
        <v>4.6</v>
      </c>
      <c r="G12" s="28" t="s">
        <v>51</v>
      </c>
      <c r="H12" s="79"/>
    </row>
    <row r="13" s="1" customFormat="1" ht="82" customHeight="1" spans="1:8">
      <c r="A13" s="77"/>
      <c r="B13" s="77"/>
      <c r="C13" s="15" t="s">
        <v>52</v>
      </c>
      <c r="D13" s="82" t="s">
        <v>53</v>
      </c>
      <c r="E13" s="27" t="s">
        <v>50</v>
      </c>
      <c r="F13" s="72">
        <v>4.9</v>
      </c>
      <c r="G13" s="28" t="s">
        <v>54</v>
      </c>
      <c r="H13" s="79"/>
    </row>
    <row r="14" s="1" customFormat="1" ht="82" customHeight="1" spans="1:8">
      <c r="A14" s="80"/>
      <c r="B14" s="80"/>
      <c r="C14" s="15" t="s">
        <v>55</v>
      </c>
      <c r="D14" s="82" t="s">
        <v>56</v>
      </c>
      <c r="E14" s="27" t="s">
        <v>50</v>
      </c>
      <c r="F14" s="72">
        <v>4.9</v>
      </c>
      <c r="G14" s="28" t="s">
        <v>57</v>
      </c>
      <c r="H14" s="79"/>
    </row>
    <row r="15" s="1" customFormat="1" ht="82" customHeight="1" spans="1:8">
      <c r="A15" s="74" t="s">
        <v>38</v>
      </c>
      <c r="B15" s="74" t="s">
        <v>38</v>
      </c>
      <c r="C15" s="15" t="s">
        <v>58</v>
      </c>
      <c r="D15" s="82" t="s">
        <v>59</v>
      </c>
      <c r="E15" s="27" t="s">
        <v>50</v>
      </c>
      <c r="F15" s="72">
        <v>5</v>
      </c>
      <c r="G15" s="28" t="s">
        <v>36</v>
      </c>
      <c r="H15" s="79"/>
    </row>
    <row r="16" s="1" customFormat="1" ht="82" customHeight="1" spans="1:8">
      <c r="A16" s="77"/>
      <c r="B16" s="77"/>
      <c r="C16" s="15" t="s">
        <v>60</v>
      </c>
      <c r="D16" s="82" t="s">
        <v>61</v>
      </c>
      <c r="E16" s="27" t="s">
        <v>50</v>
      </c>
      <c r="F16" s="72">
        <v>4.6</v>
      </c>
      <c r="G16" s="28" t="s">
        <v>62</v>
      </c>
      <c r="H16" s="79"/>
    </row>
    <row r="17" s="1" customFormat="1" ht="82" customHeight="1" spans="1:8">
      <c r="A17" s="80"/>
      <c r="B17" s="80"/>
      <c r="C17" s="15" t="s">
        <v>63</v>
      </c>
      <c r="D17" s="19" t="s">
        <v>64</v>
      </c>
      <c r="E17" s="27" t="s">
        <v>65</v>
      </c>
      <c r="F17" s="72">
        <v>4.6</v>
      </c>
      <c r="G17" s="28" t="s">
        <v>66</v>
      </c>
      <c r="H17" s="79"/>
    </row>
    <row r="18" s="1" customFormat="1" ht="84" customHeight="1" spans="1:8">
      <c r="A18" s="74" t="s">
        <v>67</v>
      </c>
      <c r="B18" s="74" t="s">
        <v>68</v>
      </c>
      <c r="C18" s="70" t="s">
        <v>69</v>
      </c>
      <c r="D18" s="83" t="s">
        <v>70</v>
      </c>
      <c r="E18" s="84" t="s">
        <v>71</v>
      </c>
      <c r="F18" s="72">
        <v>0.5</v>
      </c>
      <c r="G18" s="60" t="s">
        <v>72</v>
      </c>
      <c r="H18" s="20" t="s">
        <v>36</v>
      </c>
    </row>
    <row r="19" s="1" customFormat="1" ht="143" customHeight="1" spans="1:8">
      <c r="A19" s="77"/>
      <c r="B19" s="77"/>
      <c r="C19" s="70" t="s">
        <v>73</v>
      </c>
      <c r="D19" s="83" t="s">
        <v>74</v>
      </c>
      <c r="E19" s="84" t="s">
        <v>75</v>
      </c>
      <c r="F19" s="72">
        <v>1.5</v>
      </c>
      <c r="G19" s="31" t="s">
        <v>76</v>
      </c>
      <c r="H19" s="20" t="s">
        <v>36</v>
      </c>
    </row>
    <row r="20" s="1" customFormat="1" ht="68" customHeight="1" spans="1:8">
      <c r="A20" s="77"/>
      <c r="B20" s="80"/>
      <c r="C20" s="70" t="s">
        <v>77</v>
      </c>
      <c r="D20" s="83" t="s">
        <v>78</v>
      </c>
      <c r="E20" s="84" t="s">
        <v>79</v>
      </c>
      <c r="F20" s="72">
        <v>1</v>
      </c>
      <c r="G20" s="30" t="s">
        <v>36</v>
      </c>
      <c r="H20" s="20" t="s">
        <v>36</v>
      </c>
    </row>
    <row r="21" s="1" customFormat="1" ht="138" customHeight="1" spans="1:8">
      <c r="A21" s="77" t="s">
        <v>38</v>
      </c>
      <c r="B21" s="70" t="s">
        <v>80</v>
      </c>
      <c r="C21" s="70" t="s">
        <v>81</v>
      </c>
      <c r="D21" s="83" t="s">
        <v>82</v>
      </c>
      <c r="E21" s="84" t="s">
        <v>83</v>
      </c>
      <c r="F21" s="72">
        <v>4</v>
      </c>
      <c r="G21" s="30" t="s">
        <v>36</v>
      </c>
      <c r="H21" s="20" t="s">
        <v>36</v>
      </c>
    </row>
    <row r="22" s="1" customFormat="1" ht="57" customHeight="1" spans="1:8">
      <c r="A22" s="77"/>
      <c r="B22" s="70" t="s">
        <v>84</v>
      </c>
      <c r="C22" s="70" t="s">
        <v>85</v>
      </c>
      <c r="D22" s="83" t="s">
        <v>86</v>
      </c>
      <c r="E22" s="84" t="s">
        <v>87</v>
      </c>
      <c r="F22" s="72">
        <v>3</v>
      </c>
      <c r="G22" s="31" t="s">
        <v>88</v>
      </c>
      <c r="H22" s="20" t="s">
        <v>36</v>
      </c>
    </row>
    <row r="23" s="1" customFormat="1" ht="107" customHeight="1" spans="1:8">
      <c r="A23" s="77"/>
      <c r="B23" s="70" t="s">
        <v>89</v>
      </c>
      <c r="C23" s="70"/>
      <c r="D23" s="85" t="s">
        <v>90</v>
      </c>
      <c r="E23" s="61" t="s">
        <v>91</v>
      </c>
      <c r="F23" s="72">
        <v>4</v>
      </c>
      <c r="G23" s="28" t="s">
        <v>92</v>
      </c>
      <c r="H23" s="20" t="s">
        <v>36</v>
      </c>
    </row>
    <row r="24" s="1" customFormat="1" ht="55.05" customHeight="1" spans="1:8">
      <c r="A24" s="80"/>
      <c r="B24" s="70" t="s">
        <v>93</v>
      </c>
      <c r="C24" s="70"/>
      <c r="D24" s="85" t="s">
        <v>94</v>
      </c>
      <c r="E24" s="85" t="s">
        <v>95</v>
      </c>
      <c r="F24" s="72">
        <v>4</v>
      </c>
      <c r="G24" s="30" t="s">
        <v>36</v>
      </c>
      <c r="H24" s="20" t="s">
        <v>36</v>
      </c>
    </row>
    <row r="25" s="1" customFormat="1" ht="34.05" customHeight="1" spans="1:8">
      <c r="A25" s="86" t="s">
        <v>96</v>
      </c>
      <c r="B25" s="87"/>
      <c r="C25" s="87"/>
      <c r="D25" s="87"/>
      <c r="E25" s="88"/>
      <c r="F25" s="89">
        <f>SUM(F3:F24)</f>
        <v>88.642</v>
      </c>
      <c r="G25" s="90"/>
      <c r="H25" s="20" t="s">
        <v>36</v>
      </c>
    </row>
    <row r="26" spans="1:7">
      <c r="A26" s="91"/>
      <c r="B26" s="91"/>
      <c r="C26" s="91"/>
      <c r="D26" s="92"/>
      <c r="E26" s="92"/>
      <c r="F26" s="91"/>
      <c r="G26" s="93"/>
    </row>
    <row r="27" spans="1:1">
      <c r="A27" s="94"/>
    </row>
    <row r="28" ht="20.25" spans="1:1">
      <c r="A28" s="95"/>
    </row>
  </sheetData>
  <mergeCells count="17">
    <mergeCell ref="A1:H1"/>
    <mergeCell ref="B3:C3"/>
    <mergeCell ref="B23:C23"/>
    <mergeCell ref="B24:C24"/>
    <mergeCell ref="A25:E25"/>
    <mergeCell ref="A4:A8"/>
    <mergeCell ref="A9:A14"/>
    <mergeCell ref="A15:A17"/>
    <mergeCell ref="A18:A20"/>
    <mergeCell ref="A21:A24"/>
    <mergeCell ref="B4:B8"/>
    <mergeCell ref="B9:B11"/>
    <mergeCell ref="B12:B14"/>
    <mergeCell ref="B15:B17"/>
    <mergeCell ref="B18:B20"/>
    <mergeCell ref="D4:D8"/>
    <mergeCell ref="H4:H17"/>
  </mergeCells>
  <pageMargins left="0.700694444444445" right="0.700694444444445" top="0.751388888888889" bottom="0.751388888888889" header="0.298611111111111" footer="0.298611111111111"/>
  <pageSetup paperSize="9" scale="86"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7"/>
  <sheetViews>
    <sheetView tabSelected="1" view="pageBreakPreview" zoomScale="90" zoomScaleNormal="60" topLeftCell="A29" workbookViewId="0">
      <selection activeCell="A25" sqref="A25:A32"/>
    </sheetView>
  </sheetViews>
  <sheetFormatPr defaultColWidth="9" defaultRowHeight="12"/>
  <cols>
    <col min="1" max="1" width="7.44166666666667" style="32" customWidth="1"/>
    <col min="2" max="2" width="9.10833333333333" style="32" customWidth="1"/>
    <col min="3" max="3" width="9" style="32" customWidth="1"/>
    <col min="4" max="4" width="52.0916666666667" style="32" customWidth="1"/>
    <col min="5" max="5" width="45.9166666666667" style="32" customWidth="1"/>
    <col min="6" max="6" width="7" style="33" customWidth="1"/>
    <col min="7" max="7" width="6.89166666666667" style="34" customWidth="1"/>
    <col min="8" max="8" width="23.6083333333333" style="32" customWidth="1"/>
    <col min="9" max="9" width="30" style="32" customWidth="1"/>
    <col min="10" max="10" width="20.4166666666667" style="32" customWidth="1"/>
    <col min="11" max="31" width="9" style="32"/>
    <col min="32" max="16383" width="8.73333333333333" style="32"/>
    <col min="16384" max="16384" width="9" style="32"/>
  </cols>
  <sheetData>
    <row r="1" s="32" customFormat="1" ht="29" customHeight="1" spans="1:7">
      <c r="A1" s="35" t="s">
        <v>97</v>
      </c>
      <c r="F1" s="33"/>
      <c r="G1" s="34"/>
    </row>
    <row r="2" s="32" customFormat="1" ht="30" customHeight="1" spans="1:10">
      <c r="A2" s="36" t="s">
        <v>98</v>
      </c>
      <c r="B2" s="36"/>
      <c r="C2" s="36"/>
      <c r="D2" s="36"/>
      <c r="E2" s="36"/>
      <c r="F2" s="36"/>
      <c r="G2" s="36"/>
      <c r="H2" s="36"/>
      <c r="I2" s="36"/>
      <c r="J2" s="36"/>
    </row>
    <row r="3" s="32" customFormat="1" ht="29" customHeight="1" spans="1:10">
      <c r="A3" s="37" t="s">
        <v>99</v>
      </c>
      <c r="B3" s="37"/>
      <c r="C3" s="37"/>
      <c r="D3" s="37"/>
      <c r="E3" s="37"/>
      <c r="F3" s="37"/>
      <c r="G3" s="37"/>
      <c r="H3" s="37"/>
      <c r="I3" s="37"/>
      <c r="J3" s="37"/>
    </row>
    <row r="4" s="32" customFormat="1" ht="28" customHeight="1" spans="1:10">
      <c r="A4" s="38" t="s">
        <v>100</v>
      </c>
      <c r="B4" s="38" t="s">
        <v>101</v>
      </c>
      <c r="C4" s="38" t="s">
        <v>102</v>
      </c>
      <c r="D4" s="38" t="s">
        <v>103</v>
      </c>
      <c r="E4" s="38" t="s">
        <v>104</v>
      </c>
      <c r="F4" s="38" t="s">
        <v>105</v>
      </c>
      <c r="G4" s="38" t="s">
        <v>6</v>
      </c>
      <c r="H4" s="38" t="s">
        <v>4</v>
      </c>
      <c r="I4" s="38" t="s">
        <v>5</v>
      </c>
      <c r="J4" s="38" t="s">
        <v>8</v>
      </c>
    </row>
    <row r="5" s="32" customFormat="1" ht="55" customHeight="1" spans="1:10">
      <c r="A5" s="39" t="s">
        <v>106</v>
      </c>
      <c r="B5" s="39" t="s">
        <v>107</v>
      </c>
      <c r="C5" s="40">
        <v>31568.44</v>
      </c>
      <c r="D5" s="40">
        <v>30659.46</v>
      </c>
      <c r="E5" s="41">
        <v>0.9712</v>
      </c>
      <c r="F5" s="42">
        <v>20</v>
      </c>
      <c r="G5" s="43">
        <f>F5*E5</f>
        <v>19.424</v>
      </c>
      <c r="H5" s="39" t="s">
        <v>108</v>
      </c>
      <c r="I5" s="39" t="s">
        <v>109</v>
      </c>
      <c r="J5" s="39" t="s">
        <v>110</v>
      </c>
    </row>
    <row r="6" s="32" customFormat="1" ht="55" customHeight="1" spans="1:10">
      <c r="A6" s="39"/>
      <c r="B6" s="40" t="s">
        <v>111</v>
      </c>
      <c r="C6" s="40">
        <v>20072.35</v>
      </c>
      <c r="D6" s="40">
        <v>19627.84</v>
      </c>
      <c r="E6" s="39" t="s">
        <v>36</v>
      </c>
      <c r="F6" s="42"/>
      <c r="G6" s="43"/>
      <c r="H6" s="39"/>
      <c r="I6" s="39"/>
      <c r="J6" s="39"/>
    </row>
    <row r="7" s="32" customFormat="1" ht="55" customHeight="1" spans="1:10">
      <c r="A7" s="39"/>
      <c r="B7" s="39" t="s">
        <v>112</v>
      </c>
      <c r="C7" s="40">
        <v>11496.09</v>
      </c>
      <c r="D7" s="44">
        <v>11031.62</v>
      </c>
      <c r="E7" s="39"/>
      <c r="F7" s="42"/>
      <c r="G7" s="43"/>
      <c r="H7" s="39"/>
      <c r="I7" s="39"/>
      <c r="J7" s="39"/>
    </row>
    <row r="8" s="32" customFormat="1" ht="55" customHeight="1" spans="1:10">
      <c r="A8" s="39"/>
      <c r="B8" s="39" t="s">
        <v>113</v>
      </c>
      <c r="C8" s="45">
        <v>0</v>
      </c>
      <c r="D8" s="45">
        <v>0</v>
      </c>
      <c r="E8" s="39"/>
      <c r="F8" s="42"/>
      <c r="G8" s="43"/>
      <c r="H8" s="39"/>
      <c r="I8" s="39"/>
      <c r="J8" s="39"/>
    </row>
    <row r="9" s="32" customFormat="1" ht="29" customHeight="1" spans="1:10">
      <c r="A9" s="37" t="s">
        <v>114</v>
      </c>
      <c r="B9" s="37"/>
      <c r="C9" s="37"/>
      <c r="D9" s="37"/>
      <c r="E9" s="37"/>
      <c r="F9" s="37"/>
      <c r="G9" s="37"/>
      <c r="H9" s="37"/>
      <c r="I9" s="37"/>
      <c r="J9" s="37"/>
    </row>
    <row r="10" s="32" customFormat="1" ht="28" customHeight="1" spans="1:10">
      <c r="A10" s="38" t="s">
        <v>1</v>
      </c>
      <c r="B10" s="38" t="s">
        <v>101</v>
      </c>
      <c r="C10" s="38" t="s">
        <v>115</v>
      </c>
      <c r="D10" s="38" t="s">
        <v>116</v>
      </c>
      <c r="E10" s="38" t="s">
        <v>117</v>
      </c>
      <c r="F10" s="38" t="s">
        <v>105</v>
      </c>
      <c r="G10" s="38" t="s">
        <v>6</v>
      </c>
      <c r="H10" s="38" t="s">
        <v>4</v>
      </c>
      <c r="I10" s="38" t="s">
        <v>5</v>
      </c>
      <c r="J10" s="38" t="s">
        <v>8</v>
      </c>
    </row>
    <row r="11" s="32" customFormat="1" ht="147" customHeight="1" spans="1:10">
      <c r="A11" s="39" t="s">
        <v>118</v>
      </c>
      <c r="B11" s="39" t="s">
        <v>119</v>
      </c>
      <c r="C11" s="15" t="s">
        <v>120</v>
      </c>
      <c r="D11" s="46" t="s">
        <v>121</v>
      </c>
      <c r="E11" s="47" t="s">
        <v>122</v>
      </c>
      <c r="F11" s="48">
        <v>5</v>
      </c>
      <c r="G11" s="49">
        <v>4.76</v>
      </c>
      <c r="H11" s="38" t="s">
        <v>123</v>
      </c>
      <c r="I11" s="27" t="s">
        <v>19</v>
      </c>
      <c r="J11" s="60" t="s">
        <v>124</v>
      </c>
    </row>
    <row r="12" s="32" customFormat="1" ht="230" customHeight="1" spans="1:10">
      <c r="A12" s="39"/>
      <c r="B12" s="39"/>
      <c r="C12" s="39" t="s">
        <v>125</v>
      </c>
      <c r="D12" s="46" t="s">
        <v>126</v>
      </c>
      <c r="E12" s="46" t="s">
        <v>127</v>
      </c>
      <c r="F12" s="48">
        <v>7</v>
      </c>
      <c r="G12" s="49">
        <v>4.55</v>
      </c>
      <c r="H12" s="38"/>
      <c r="I12" s="27" t="s">
        <v>128</v>
      </c>
      <c r="J12" s="60" t="s">
        <v>129</v>
      </c>
    </row>
    <row r="13" s="32" customFormat="1" ht="106" customHeight="1" spans="1:10">
      <c r="A13" s="50" t="s">
        <v>38</v>
      </c>
      <c r="B13" s="50" t="s">
        <v>38</v>
      </c>
      <c r="C13" s="39" t="s">
        <v>130</v>
      </c>
      <c r="D13" s="46" t="s">
        <v>131</v>
      </c>
      <c r="E13" s="46" t="s">
        <v>132</v>
      </c>
      <c r="F13" s="48">
        <v>2</v>
      </c>
      <c r="G13" s="49">
        <v>1</v>
      </c>
      <c r="H13" s="39" t="s">
        <v>38</v>
      </c>
      <c r="I13" s="27" t="s">
        <v>133</v>
      </c>
      <c r="J13" s="61" t="s">
        <v>134</v>
      </c>
    </row>
    <row r="14" s="32" customFormat="1" ht="337" customHeight="1" spans="1:10">
      <c r="A14" s="51"/>
      <c r="B14" s="51"/>
      <c r="C14" s="39" t="s">
        <v>135</v>
      </c>
      <c r="D14" s="46" t="s">
        <v>136</v>
      </c>
      <c r="E14" s="46" t="s">
        <v>137</v>
      </c>
      <c r="F14" s="48">
        <v>13</v>
      </c>
      <c r="G14" s="49">
        <v>11.29</v>
      </c>
      <c r="H14" s="39"/>
      <c r="I14" s="27" t="s">
        <v>138</v>
      </c>
      <c r="J14" s="60" t="s">
        <v>139</v>
      </c>
    </row>
    <row r="15" s="32" customFormat="1" ht="112" customHeight="1" spans="1:10">
      <c r="A15" s="51"/>
      <c r="B15" s="51"/>
      <c r="C15" s="15" t="s">
        <v>140</v>
      </c>
      <c r="D15" s="39" t="s">
        <v>141</v>
      </c>
      <c r="E15" s="39" t="s">
        <v>141</v>
      </c>
      <c r="F15" s="48">
        <v>1</v>
      </c>
      <c r="G15" s="49">
        <v>1</v>
      </c>
      <c r="H15" s="52" t="s">
        <v>142</v>
      </c>
      <c r="I15" s="27" t="s">
        <v>143</v>
      </c>
      <c r="J15" s="15" t="s">
        <v>36</v>
      </c>
    </row>
    <row r="16" s="32" customFormat="1" ht="99" customHeight="1" spans="1:10">
      <c r="A16" s="51"/>
      <c r="B16" s="51"/>
      <c r="C16" s="15" t="s">
        <v>144</v>
      </c>
      <c r="D16" s="39" t="s">
        <v>145</v>
      </c>
      <c r="E16" s="39" t="s">
        <v>146</v>
      </c>
      <c r="F16" s="48">
        <v>1</v>
      </c>
      <c r="G16" s="49">
        <v>0.9</v>
      </c>
      <c r="H16" s="19" t="s">
        <v>43</v>
      </c>
      <c r="I16" s="27" t="s">
        <v>143</v>
      </c>
      <c r="J16" s="15" t="s">
        <v>147</v>
      </c>
    </row>
    <row r="17" s="32" customFormat="1" ht="92" customHeight="1" spans="1:10">
      <c r="A17" s="53"/>
      <c r="B17" s="53"/>
      <c r="C17" s="15" t="s">
        <v>148</v>
      </c>
      <c r="D17" s="39" t="s">
        <v>149</v>
      </c>
      <c r="E17" s="39" t="s">
        <v>149</v>
      </c>
      <c r="F17" s="48">
        <v>1</v>
      </c>
      <c r="G17" s="49">
        <v>1</v>
      </c>
      <c r="H17" s="19" t="s">
        <v>46</v>
      </c>
      <c r="I17" s="27" t="s">
        <v>143</v>
      </c>
      <c r="J17" s="15" t="s">
        <v>36</v>
      </c>
    </row>
    <row r="18" s="32" customFormat="1" ht="90" customHeight="1" spans="1:10">
      <c r="A18" s="39" t="s">
        <v>38</v>
      </c>
      <c r="B18" s="39" t="s">
        <v>150</v>
      </c>
      <c r="C18" s="15" t="s">
        <v>151</v>
      </c>
      <c r="D18" s="39" t="s">
        <v>152</v>
      </c>
      <c r="E18" s="54" t="s">
        <v>153</v>
      </c>
      <c r="F18" s="42">
        <v>6</v>
      </c>
      <c r="G18" s="49">
        <v>6</v>
      </c>
      <c r="H18" s="38" t="s">
        <v>154</v>
      </c>
      <c r="I18" s="27" t="s">
        <v>155</v>
      </c>
      <c r="J18" s="15" t="s">
        <v>36</v>
      </c>
    </row>
    <row r="19" s="32" customFormat="1" ht="112" customHeight="1" spans="1:10">
      <c r="A19" s="39"/>
      <c r="B19" s="39"/>
      <c r="C19" s="15" t="s">
        <v>156</v>
      </c>
      <c r="D19" s="39" t="s">
        <v>157</v>
      </c>
      <c r="E19" s="54" t="s">
        <v>158</v>
      </c>
      <c r="F19" s="42">
        <v>6</v>
      </c>
      <c r="G19" s="49">
        <v>5.9</v>
      </c>
      <c r="H19" s="38"/>
      <c r="I19" s="27" t="s">
        <v>155</v>
      </c>
      <c r="J19" s="15" t="s">
        <v>159</v>
      </c>
    </row>
    <row r="20" s="32" customFormat="1" ht="112" customHeight="1" spans="1:10">
      <c r="A20" s="39"/>
      <c r="B20" s="39"/>
      <c r="C20" s="15" t="s">
        <v>160</v>
      </c>
      <c r="D20" s="39" t="s">
        <v>161</v>
      </c>
      <c r="E20" s="54" t="s">
        <v>158</v>
      </c>
      <c r="F20" s="42">
        <v>6</v>
      </c>
      <c r="G20" s="49">
        <v>5.9</v>
      </c>
      <c r="H20" s="38"/>
      <c r="I20" s="27" t="s">
        <v>155</v>
      </c>
      <c r="J20" s="62" t="s">
        <v>162</v>
      </c>
    </row>
    <row r="21" s="32" customFormat="1" ht="112" customHeight="1" spans="1:10">
      <c r="A21" s="39"/>
      <c r="B21" s="39"/>
      <c r="C21" s="15" t="s">
        <v>163</v>
      </c>
      <c r="D21" s="39" t="s">
        <v>164</v>
      </c>
      <c r="E21" s="54" t="s">
        <v>153</v>
      </c>
      <c r="F21" s="42">
        <v>6</v>
      </c>
      <c r="G21" s="49">
        <v>6</v>
      </c>
      <c r="H21" s="52"/>
      <c r="I21" s="27" t="s">
        <v>155</v>
      </c>
      <c r="J21" s="15" t="s">
        <v>36</v>
      </c>
    </row>
    <row r="22" s="32" customFormat="1" ht="112" customHeight="1" spans="1:10">
      <c r="A22" s="39"/>
      <c r="B22" s="39"/>
      <c r="C22" s="15" t="s">
        <v>165</v>
      </c>
      <c r="D22" s="55" t="s">
        <v>166</v>
      </c>
      <c r="E22" s="55" t="s">
        <v>166</v>
      </c>
      <c r="F22" s="42">
        <v>6</v>
      </c>
      <c r="G22" s="49">
        <v>5.9</v>
      </c>
      <c r="H22" s="52" t="s">
        <v>167</v>
      </c>
      <c r="I22" s="27" t="s">
        <v>168</v>
      </c>
      <c r="J22" s="15" t="s">
        <v>169</v>
      </c>
    </row>
    <row r="23" s="32" customFormat="1" ht="29" customHeight="1" spans="1:10">
      <c r="A23" s="37" t="s">
        <v>170</v>
      </c>
      <c r="B23" s="37"/>
      <c r="C23" s="37"/>
      <c r="D23" s="37"/>
      <c r="E23" s="37"/>
      <c r="F23" s="37"/>
      <c r="G23" s="37"/>
      <c r="H23" s="37"/>
      <c r="I23" s="37"/>
      <c r="J23" s="37"/>
    </row>
    <row r="24" s="32" customFormat="1" ht="28" customHeight="1" spans="1:10">
      <c r="A24" s="38" t="s">
        <v>1</v>
      </c>
      <c r="B24" s="38" t="s">
        <v>2</v>
      </c>
      <c r="C24" s="38" t="s">
        <v>3</v>
      </c>
      <c r="D24" s="38" t="s">
        <v>116</v>
      </c>
      <c r="E24" s="38" t="s">
        <v>117</v>
      </c>
      <c r="F24" s="38" t="s">
        <v>105</v>
      </c>
      <c r="G24" s="38" t="s">
        <v>6</v>
      </c>
      <c r="H24" s="38" t="s">
        <v>4</v>
      </c>
      <c r="I24" s="38" t="s">
        <v>5</v>
      </c>
      <c r="J24" s="38" t="s">
        <v>8</v>
      </c>
    </row>
    <row r="25" s="32" customFormat="1" ht="128" customHeight="1" spans="1:10">
      <c r="A25" s="39" t="s">
        <v>171</v>
      </c>
      <c r="B25" s="39" t="s">
        <v>172</v>
      </c>
      <c r="C25" s="39" t="s">
        <v>173</v>
      </c>
      <c r="D25" s="39" t="s">
        <v>174</v>
      </c>
      <c r="E25" s="39" t="s">
        <v>175</v>
      </c>
      <c r="F25" s="42">
        <v>1</v>
      </c>
      <c r="G25" s="56">
        <v>1</v>
      </c>
      <c r="H25" s="37" t="s">
        <v>176</v>
      </c>
      <c r="I25" s="46" t="s">
        <v>177</v>
      </c>
      <c r="J25" s="15" t="s">
        <v>36</v>
      </c>
    </row>
    <row r="26" s="32" customFormat="1" ht="204" customHeight="1" spans="1:10">
      <c r="A26" s="39" t="s">
        <v>38</v>
      </c>
      <c r="B26" s="39" t="s">
        <v>38</v>
      </c>
      <c r="C26" s="39" t="s">
        <v>178</v>
      </c>
      <c r="D26" s="39" t="s">
        <v>179</v>
      </c>
      <c r="E26" s="39" t="s">
        <v>180</v>
      </c>
      <c r="F26" s="42">
        <v>2</v>
      </c>
      <c r="G26" s="56">
        <v>2</v>
      </c>
      <c r="H26" s="37" t="s">
        <v>181</v>
      </c>
      <c r="I26" s="46" t="s">
        <v>182</v>
      </c>
      <c r="J26" s="15" t="s">
        <v>36</v>
      </c>
    </row>
    <row r="27" s="32" customFormat="1" ht="102" customHeight="1" spans="1:10">
      <c r="A27" s="39"/>
      <c r="B27" s="39"/>
      <c r="C27" s="39" t="s">
        <v>183</v>
      </c>
      <c r="D27" s="39" t="s">
        <v>184</v>
      </c>
      <c r="E27" s="39" t="s">
        <v>185</v>
      </c>
      <c r="F27" s="42">
        <v>1</v>
      </c>
      <c r="G27" s="56">
        <v>1</v>
      </c>
      <c r="H27" s="37" t="s">
        <v>186</v>
      </c>
      <c r="I27" s="46" t="s">
        <v>187</v>
      </c>
      <c r="J27" s="54" t="s">
        <v>36</v>
      </c>
    </row>
    <row r="28" s="32" customFormat="1" ht="173" customHeight="1" spans="1:10">
      <c r="A28" s="39"/>
      <c r="B28" s="39" t="s">
        <v>188</v>
      </c>
      <c r="C28" s="39" t="s">
        <v>189</v>
      </c>
      <c r="D28" s="39" t="s">
        <v>190</v>
      </c>
      <c r="E28" s="39" t="s">
        <v>179</v>
      </c>
      <c r="F28" s="48">
        <v>4</v>
      </c>
      <c r="G28" s="56">
        <v>3.2</v>
      </c>
      <c r="H28" s="37" t="s">
        <v>191</v>
      </c>
      <c r="I28" s="46" t="s">
        <v>192</v>
      </c>
      <c r="J28" s="15" t="s">
        <v>193</v>
      </c>
    </row>
    <row r="29" s="32" customFormat="1" ht="91" customHeight="1" spans="1:10">
      <c r="A29" s="39"/>
      <c r="B29" s="39" t="s">
        <v>194</v>
      </c>
      <c r="C29" s="39" t="s">
        <v>195</v>
      </c>
      <c r="D29" s="39" t="s">
        <v>196</v>
      </c>
      <c r="E29" s="39" t="s">
        <v>196</v>
      </c>
      <c r="F29" s="48">
        <v>4</v>
      </c>
      <c r="G29" s="56">
        <v>3.9</v>
      </c>
      <c r="H29" s="37" t="s">
        <v>197</v>
      </c>
      <c r="I29" s="46" t="s">
        <v>198</v>
      </c>
      <c r="J29" s="15" t="s">
        <v>88</v>
      </c>
    </row>
    <row r="30" s="32" customFormat="1" spans="1:10">
      <c r="A30" s="39"/>
      <c r="B30" s="39" t="s">
        <v>199</v>
      </c>
      <c r="C30" s="39" t="s">
        <v>200</v>
      </c>
      <c r="D30" s="39"/>
      <c r="E30" s="39" t="s">
        <v>201</v>
      </c>
      <c r="F30" s="48" t="s">
        <v>105</v>
      </c>
      <c r="G30" s="49" t="s">
        <v>6</v>
      </c>
      <c r="H30" s="39" t="s">
        <v>4</v>
      </c>
      <c r="I30" s="39" t="s">
        <v>5</v>
      </c>
      <c r="J30" s="39"/>
    </row>
    <row r="31" s="32" customFormat="1" ht="118" customHeight="1" spans="1:10">
      <c r="A31" s="39"/>
      <c r="B31" s="57" t="s">
        <v>202</v>
      </c>
      <c r="C31" s="58">
        <v>0.1531</v>
      </c>
      <c r="D31" s="39"/>
      <c r="E31" s="58">
        <v>0.199</v>
      </c>
      <c r="F31" s="48">
        <v>4</v>
      </c>
      <c r="G31" s="49">
        <v>2.4</v>
      </c>
      <c r="H31" s="39" t="s">
        <v>203</v>
      </c>
      <c r="I31" s="46" t="s">
        <v>204</v>
      </c>
      <c r="J31" s="15" t="s">
        <v>205</v>
      </c>
    </row>
    <row r="32" s="32" customFormat="1" ht="65" customHeight="1" spans="1:10">
      <c r="A32" s="39"/>
      <c r="B32" s="57" t="s">
        <v>206</v>
      </c>
      <c r="C32" s="39" t="s">
        <v>36</v>
      </c>
      <c r="D32" s="39"/>
      <c r="E32" s="58">
        <v>0.059</v>
      </c>
      <c r="F32" s="48">
        <v>4</v>
      </c>
      <c r="G32" s="49">
        <v>4</v>
      </c>
      <c r="H32" s="46" t="s">
        <v>94</v>
      </c>
      <c r="I32" s="46" t="s">
        <v>207</v>
      </c>
      <c r="J32" s="63" t="s">
        <v>36</v>
      </c>
    </row>
    <row r="33" s="32" customFormat="1" spans="1:10">
      <c r="A33" s="39" t="s">
        <v>96</v>
      </c>
      <c r="B33" s="39"/>
      <c r="C33" s="39"/>
      <c r="D33" s="39"/>
      <c r="E33" s="39"/>
      <c r="F33" s="48">
        <v>100</v>
      </c>
      <c r="G33" s="49">
        <f>ROUND((G5+SUM(G11:G22)+SUM(G25:G29)+SUM(G31:G32)),2)</f>
        <v>91.12</v>
      </c>
      <c r="H33" s="39"/>
      <c r="I33" s="39"/>
      <c r="J33" s="39"/>
    </row>
    <row r="34" s="32" customFormat="1" spans="6:7">
      <c r="F34" s="33"/>
      <c r="G34" s="34"/>
    </row>
    <row r="35" s="32" customFormat="1" spans="6:7">
      <c r="F35" s="33"/>
      <c r="G35" s="34"/>
    </row>
    <row r="36" s="32" customFormat="1" spans="6:7">
      <c r="F36" s="33"/>
      <c r="G36" s="34"/>
    </row>
    <row r="37" s="32" customFormat="1" spans="6:7">
      <c r="F37" s="33"/>
      <c r="G37" s="59"/>
    </row>
  </sheetData>
  <mergeCells count="27">
    <mergeCell ref="A2:J2"/>
    <mergeCell ref="A3:J3"/>
    <mergeCell ref="A9:J9"/>
    <mergeCell ref="A23:J23"/>
    <mergeCell ref="C30:D30"/>
    <mergeCell ref="C31:D31"/>
    <mergeCell ref="C32:D32"/>
    <mergeCell ref="A33:E33"/>
    <mergeCell ref="H33:I33"/>
    <mergeCell ref="A5:A8"/>
    <mergeCell ref="A11:A12"/>
    <mergeCell ref="A13:A17"/>
    <mergeCell ref="A18:A22"/>
    <mergeCell ref="A26:A32"/>
    <mergeCell ref="B11:B12"/>
    <mergeCell ref="B13:B17"/>
    <mergeCell ref="B18:B22"/>
    <mergeCell ref="B26:B27"/>
    <mergeCell ref="E6:E8"/>
    <mergeCell ref="F5:F8"/>
    <mergeCell ref="G5:G8"/>
    <mergeCell ref="H5:H8"/>
    <mergeCell ref="H11:H12"/>
    <mergeCell ref="H13:H14"/>
    <mergeCell ref="H18:H21"/>
    <mergeCell ref="I5:I8"/>
    <mergeCell ref="J5:J8"/>
  </mergeCells>
  <pageMargins left="0.751388888888889" right="0.751388888888889" top="0.708333333333333" bottom="0.66875" header="0.5" footer="0.5"/>
  <pageSetup paperSize="9" scale="62" fitToHeight="0" orientation="landscape" horizontalDpi="600"/>
  <headerFooter/>
  <rowBreaks count="4" manualBreakCount="4">
    <brk id="17" max="16383" man="1"/>
    <brk id="25" max="16383" man="1"/>
    <brk id="33" max="16383" man="1"/>
    <brk id="33"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K39"/>
  <sheetViews>
    <sheetView view="pageBreakPreview" zoomScaleNormal="90" topLeftCell="A18" workbookViewId="0">
      <selection activeCell="K20" sqref="K20"/>
    </sheetView>
  </sheetViews>
  <sheetFormatPr defaultColWidth="9" defaultRowHeight="12"/>
  <cols>
    <col min="1" max="1" width="9.10833333333333" style="1" customWidth="1"/>
    <col min="2" max="2" width="9.66666666666667" style="1" customWidth="1"/>
    <col min="3" max="3" width="11.4416666666667" style="1" customWidth="1"/>
    <col min="4" max="4" width="9.66666666666667" style="1"/>
    <col min="5" max="5" width="8.55833333333333" style="1" customWidth="1"/>
    <col min="6" max="6" width="9.725" style="2" customWidth="1"/>
    <col min="7" max="7" width="9.725" style="3" customWidth="1"/>
    <col min="8" max="8" width="23.8916666666667" style="1" customWidth="1"/>
    <col min="9" max="9" width="31.3916666666667" style="1" customWidth="1"/>
    <col min="10" max="10" width="46.9416666666667" style="1" customWidth="1"/>
    <col min="11" max="33" width="9" style="1"/>
    <col min="34" max="16384" width="8.73333333333333" style="1"/>
  </cols>
  <sheetData>
    <row r="1" ht="29" customHeight="1" spans="1:1">
      <c r="A1" s="4" t="s">
        <v>97</v>
      </c>
    </row>
    <row r="2" ht="30" customHeight="1" spans="1:10">
      <c r="A2" s="5" t="s">
        <v>98</v>
      </c>
      <c r="B2" s="5"/>
      <c r="C2" s="5"/>
      <c r="D2" s="5"/>
      <c r="E2" s="5"/>
      <c r="F2" s="5"/>
      <c r="G2" s="5"/>
      <c r="H2" s="5"/>
      <c r="I2" s="5"/>
      <c r="J2" s="5"/>
    </row>
    <row r="3" ht="29" customHeight="1" spans="1:10">
      <c r="A3" s="6" t="s">
        <v>99</v>
      </c>
      <c r="B3" s="6"/>
      <c r="C3" s="6"/>
      <c r="D3" s="6"/>
      <c r="E3" s="6"/>
      <c r="F3" s="6"/>
      <c r="G3" s="6"/>
      <c r="H3" s="6"/>
      <c r="I3" s="6"/>
      <c r="J3" s="6"/>
    </row>
    <row r="4" ht="28" customHeight="1" spans="1:10">
      <c r="A4" s="7" t="s">
        <v>100</v>
      </c>
      <c r="B4" s="7" t="s">
        <v>101</v>
      </c>
      <c r="C4" s="7" t="s">
        <v>102</v>
      </c>
      <c r="D4" s="7" t="s">
        <v>103</v>
      </c>
      <c r="E4" s="7" t="s">
        <v>104</v>
      </c>
      <c r="F4" s="7" t="s">
        <v>105</v>
      </c>
      <c r="G4" s="7" t="s">
        <v>6</v>
      </c>
      <c r="H4" s="7" t="s">
        <v>4</v>
      </c>
      <c r="I4" s="7" t="s">
        <v>5</v>
      </c>
      <c r="J4" s="7" t="s">
        <v>8</v>
      </c>
    </row>
    <row r="5" ht="55" customHeight="1" spans="1:10">
      <c r="A5" s="8" t="s">
        <v>106</v>
      </c>
      <c r="B5" s="8" t="s">
        <v>107</v>
      </c>
      <c r="C5" s="9">
        <v>31568.44</v>
      </c>
      <c r="D5" s="9">
        <v>30659.46</v>
      </c>
      <c r="E5" s="10">
        <v>0.9712</v>
      </c>
      <c r="F5" s="11">
        <v>20</v>
      </c>
      <c r="G5" s="12">
        <f>F5*E5</f>
        <v>19.424</v>
      </c>
      <c r="H5" s="8" t="s">
        <v>108</v>
      </c>
      <c r="I5" s="8" t="s">
        <v>109</v>
      </c>
      <c r="J5" s="8" t="s">
        <v>36</v>
      </c>
    </row>
    <row r="6" ht="55" customHeight="1" spans="1:10">
      <c r="A6" s="8"/>
      <c r="B6" s="9" t="s">
        <v>111</v>
      </c>
      <c r="C6" s="9">
        <v>20072.35</v>
      </c>
      <c r="D6" s="9">
        <v>19627.84</v>
      </c>
      <c r="E6" s="8" t="s">
        <v>36</v>
      </c>
      <c r="F6" s="11"/>
      <c r="G6" s="12"/>
      <c r="H6" s="8"/>
      <c r="I6" s="8"/>
      <c r="J6" s="8"/>
    </row>
    <row r="7" ht="55" customHeight="1" spans="1:10">
      <c r="A7" s="8"/>
      <c r="B7" s="8" t="s">
        <v>112</v>
      </c>
      <c r="C7" s="9">
        <v>11496.09</v>
      </c>
      <c r="D7" s="13">
        <v>11031.62</v>
      </c>
      <c r="E7" s="8"/>
      <c r="F7" s="11"/>
      <c r="G7" s="12"/>
      <c r="H7" s="8"/>
      <c r="I7" s="8"/>
      <c r="J7" s="8"/>
    </row>
    <row r="8" ht="55" customHeight="1" spans="1:10">
      <c r="A8" s="8"/>
      <c r="B8" s="8" t="s">
        <v>113</v>
      </c>
      <c r="C8" s="14">
        <v>0</v>
      </c>
      <c r="D8" s="14">
        <v>0</v>
      </c>
      <c r="E8" s="8"/>
      <c r="F8" s="11"/>
      <c r="G8" s="12"/>
      <c r="H8" s="8"/>
      <c r="I8" s="8"/>
      <c r="J8" s="8"/>
    </row>
    <row r="9" ht="29" customHeight="1" spans="1:10">
      <c r="A9" s="6" t="s">
        <v>114</v>
      </c>
      <c r="B9" s="6"/>
      <c r="C9" s="6"/>
      <c r="D9" s="6"/>
      <c r="E9" s="6"/>
      <c r="F9" s="6"/>
      <c r="G9" s="6"/>
      <c r="H9" s="6"/>
      <c r="I9" s="6"/>
      <c r="J9" s="6"/>
    </row>
    <row r="10" ht="28" customHeight="1" spans="1:10">
      <c r="A10" s="7" t="s">
        <v>1</v>
      </c>
      <c r="B10" s="7" t="s">
        <v>101</v>
      </c>
      <c r="C10" s="7" t="s">
        <v>115</v>
      </c>
      <c r="D10" s="7" t="s">
        <v>116</v>
      </c>
      <c r="E10" s="7" t="s">
        <v>117</v>
      </c>
      <c r="F10" s="7" t="s">
        <v>105</v>
      </c>
      <c r="G10" s="7" t="s">
        <v>6</v>
      </c>
      <c r="H10" s="7" t="s">
        <v>4</v>
      </c>
      <c r="I10" s="7" t="s">
        <v>5</v>
      </c>
      <c r="J10" s="7" t="s">
        <v>8</v>
      </c>
    </row>
    <row r="11" ht="72" customHeight="1" spans="1:11">
      <c r="A11" s="8" t="s">
        <v>118</v>
      </c>
      <c r="B11" s="8" t="s">
        <v>119</v>
      </c>
      <c r="C11" s="15" t="s">
        <v>120</v>
      </c>
      <c r="D11" s="8">
        <v>29</v>
      </c>
      <c r="E11" s="9">
        <v>27</v>
      </c>
      <c r="F11" s="16">
        <v>5</v>
      </c>
      <c r="G11" s="17">
        <f>E11/D11*F11</f>
        <v>4.6551724137931</v>
      </c>
      <c r="H11" s="7" t="s">
        <v>208</v>
      </c>
      <c r="I11" s="27" t="s">
        <v>19</v>
      </c>
      <c r="J11" s="15" t="s">
        <v>209</v>
      </c>
      <c r="K11" s="1" t="s">
        <v>210</v>
      </c>
    </row>
    <row r="12" ht="61" customHeight="1" spans="1:10">
      <c r="A12" s="8"/>
      <c r="B12" s="8"/>
      <c r="C12" s="8" t="s">
        <v>125</v>
      </c>
      <c r="D12" s="8">
        <v>15</v>
      </c>
      <c r="E12" s="8">
        <v>12</v>
      </c>
      <c r="F12" s="16">
        <v>5</v>
      </c>
      <c r="G12" s="17">
        <f>E12/D12*F12</f>
        <v>4</v>
      </c>
      <c r="H12" s="7"/>
      <c r="I12" s="27" t="s">
        <v>19</v>
      </c>
      <c r="J12" s="28" t="s">
        <v>211</v>
      </c>
    </row>
    <row r="13" ht="150" customHeight="1" spans="1:10">
      <c r="A13" s="8"/>
      <c r="B13" s="8"/>
      <c r="C13" s="8" t="s">
        <v>212</v>
      </c>
      <c r="D13" s="8">
        <v>24</v>
      </c>
      <c r="E13" s="8">
        <v>17</v>
      </c>
      <c r="F13" s="16">
        <v>5</v>
      </c>
      <c r="G13" s="17">
        <f>E13/D13*F13</f>
        <v>3.54166666666667</v>
      </c>
      <c r="H13" s="7"/>
      <c r="I13" s="27" t="s">
        <v>19</v>
      </c>
      <c r="J13" s="15" t="s">
        <v>213</v>
      </c>
    </row>
    <row r="14" ht="85" customHeight="1" spans="1:10">
      <c r="A14" s="8" t="s">
        <v>38</v>
      </c>
      <c r="B14" s="8" t="s">
        <v>38</v>
      </c>
      <c r="C14" s="8" t="s">
        <v>135</v>
      </c>
      <c r="D14" s="8">
        <v>37</v>
      </c>
      <c r="E14" s="8">
        <v>33</v>
      </c>
      <c r="F14" s="16">
        <v>5</v>
      </c>
      <c r="G14" s="17">
        <f>E14/D14*F14</f>
        <v>4.45945945945946</v>
      </c>
      <c r="H14" s="8" t="s">
        <v>38</v>
      </c>
      <c r="I14" s="27" t="s">
        <v>19</v>
      </c>
      <c r="J14" s="28" t="s">
        <v>214</v>
      </c>
    </row>
    <row r="15" ht="40" customHeight="1" spans="1:10">
      <c r="A15" s="8"/>
      <c r="B15" s="8"/>
      <c r="C15" s="8" t="s">
        <v>215</v>
      </c>
      <c r="D15" s="8">
        <v>12</v>
      </c>
      <c r="E15" s="8">
        <v>11</v>
      </c>
      <c r="F15" s="16">
        <v>4</v>
      </c>
      <c r="G15" s="17">
        <f>E15/D15*F15</f>
        <v>3.66666666666667</v>
      </c>
      <c r="H15" s="8"/>
      <c r="I15" s="27" t="s">
        <v>35</v>
      </c>
      <c r="J15" s="28" t="s">
        <v>216</v>
      </c>
    </row>
    <row r="16" ht="104" customHeight="1" spans="1:10">
      <c r="A16" s="8"/>
      <c r="B16" s="8"/>
      <c r="C16" s="15" t="s">
        <v>140</v>
      </c>
      <c r="D16" s="8" t="s">
        <v>141</v>
      </c>
      <c r="E16" s="8" t="s">
        <v>141</v>
      </c>
      <c r="F16" s="16">
        <v>2</v>
      </c>
      <c r="G16" s="17">
        <v>1.9</v>
      </c>
      <c r="H16" s="18" t="s">
        <v>217</v>
      </c>
      <c r="I16" s="27" t="s">
        <v>41</v>
      </c>
      <c r="J16" s="28" t="s">
        <v>218</v>
      </c>
    </row>
    <row r="17" ht="80" customHeight="1" spans="1:10">
      <c r="A17" s="8"/>
      <c r="B17" s="8"/>
      <c r="C17" s="15" t="s">
        <v>144</v>
      </c>
      <c r="D17" s="8" t="s">
        <v>145</v>
      </c>
      <c r="E17" s="8" t="s">
        <v>146</v>
      </c>
      <c r="F17" s="16">
        <v>2</v>
      </c>
      <c r="G17" s="17">
        <v>1.8</v>
      </c>
      <c r="H17" s="19" t="s">
        <v>43</v>
      </c>
      <c r="I17" s="27" t="s">
        <v>41</v>
      </c>
      <c r="J17" s="28" t="s">
        <v>147</v>
      </c>
    </row>
    <row r="18" ht="80" customHeight="1" spans="1:10">
      <c r="A18" s="8"/>
      <c r="B18" s="8"/>
      <c r="C18" s="15" t="s">
        <v>148</v>
      </c>
      <c r="D18" s="8" t="s">
        <v>149</v>
      </c>
      <c r="E18" s="8" t="s">
        <v>149</v>
      </c>
      <c r="F18" s="16">
        <v>2</v>
      </c>
      <c r="G18" s="17">
        <v>1.9</v>
      </c>
      <c r="H18" s="19" t="s">
        <v>46</v>
      </c>
      <c r="I18" s="27" t="s">
        <v>41</v>
      </c>
      <c r="J18" s="28" t="s">
        <v>219</v>
      </c>
    </row>
    <row r="19" ht="80" customHeight="1" spans="1:11">
      <c r="A19" s="8"/>
      <c r="B19" s="8" t="s">
        <v>150</v>
      </c>
      <c r="C19" s="15" t="s">
        <v>151</v>
      </c>
      <c r="D19" s="8" t="s">
        <v>152</v>
      </c>
      <c r="E19" s="20" t="s">
        <v>158</v>
      </c>
      <c r="F19" s="11">
        <v>5</v>
      </c>
      <c r="G19" s="17">
        <v>4.9</v>
      </c>
      <c r="H19" s="7" t="s">
        <v>220</v>
      </c>
      <c r="I19" s="27" t="s">
        <v>50</v>
      </c>
      <c r="J19" s="28" t="s">
        <v>221</v>
      </c>
      <c r="K19" s="1" t="s">
        <v>120</v>
      </c>
    </row>
    <row r="20" ht="80" customHeight="1" spans="1:11">
      <c r="A20" s="8"/>
      <c r="B20" s="8"/>
      <c r="C20" s="15" t="s">
        <v>222</v>
      </c>
      <c r="D20" s="8" t="s">
        <v>161</v>
      </c>
      <c r="E20" s="20" t="s">
        <v>158</v>
      </c>
      <c r="F20" s="11">
        <v>5</v>
      </c>
      <c r="G20" s="17">
        <v>4.9</v>
      </c>
      <c r="H20" s="7"/>
      <c r="I20" s="27" t="s">
        <v>50</v>
      </c>
      <c r="J20" s="29" t="s">
        <v>162</v>
      </c>
      <c r="K20" s="1" t="s">
        <v>125</v>
      </c>
    </row>
    <row r="21" ht="83" customHeight="1" spans="1:11">
      <c r="A21" s="8"/>
      <c r="B21" s="8"/>
      <c r="C21" s="15" t="s">
        <v>156</v>
      </c>
      <c r="D21" s="8" t="s">
        <v>157</v>
      </c>
      <c r="E21" s="20" t="s">
        <v>158</v>
      </c>
      <c r="F21" s="11">
        <v>5</v>
      </c>
      <c r="G21" s="17">
        <v>4.9</v>
      </c>
      <c r="H21" s="7"/>
      <c r="I21" s="27" t="s">
        <v>50</v>
      </c>
      <c r="J21" s="28" t="s">
        <v>223</v>
      </c>
      <c r="K21" s="1" t="s">
        <v>212</v>
      </c>
    </row>
    <row r="22" ht="83" customHeight="1" spans="1:11">
      <c r="A22" s="8" t="s">
        <v>38</v>
      </c>
      <c r="B22" s="8" t="s">
        <v>38</v>
      </c>
      <c r="C22" s="15" t="s">
        <v>224</v>
      </c>
      <c r="D22" s="8" t="s">
        <v>164</v>
      </c>
      <c r="E22" s="20" t="s">
        <v>153</v>
      </c>
      <c r="F22" s="11">
        <v>5</v>
      </c>
      <c r="G22" s="17">
        <v>5</v>
      </c>
      <c r="H22" s="8" t="s">
        <v>38</v>
      </c>
      <c r="I22" s="27" t="s">
        <v>50</v>
      </c>
      <c r="J22" s="28" t="s">
        <v>36</v>
      </c>
      <c r="K22" s="1" t="s">
        <v>135</v>
      </c>
    </row>
    <row r="23" ht="83" customHeight="1" spans="1:11">
      <c r="A23" s="8"/>
      <c r="B23" s="8"/>
      <c r="C23" s="15" t="s">
        <v>225</v>
      </c>
      <c r="D23" s="8" t="s">
        <v>226</v>
      </c>
      <c r="E23" s="20" t="s">
        <v>153</v>
      </c>
      <c r="F23" s="11">
        <v>5</v>
      </c>
      <c r="G23" s="17">
        <v>4.9</v>
      </c>
      <c r="H23" s="8"/>
      <c r="I23" s="27" t="s">
        <v>50</v>
      </c>
      <c r="J23" s="28" t="s">
        <v>227</v>
      </c>
      <c r="K23" s="1" t="s">
        <v>215</v>
      </c>
    </row>
    <row r="24" ht="78" customHeight="1" spans="1:10">
      <c r="A24" s="8"/>
      <c r="B24" s="8"/>
      <c r="C24" s="15" t="s">
        <v>165</v>
      </c>
      <c r="D24" s="21" t="s">
        <v>166</v>
      </c>
      <c r="E24" s="21" t="s">
        <v>166</v>
      </c>
      <c r="F24" s="11">
        <v>5</v>
      </c>
      <c r="G24" s="17">
        <v>4</v>
      </c>
      <c r="H24" s="18" t="s">
        <v>228</v>
      </c>
      <c r="I24" s="27" t="s">
        <v>65</v>
      </c>
      <c r="J24" s="28" t="s">
        <v>66</v>
      </c>
    </row>
    <row r="25" ht="29" customHeight="1" spans="1:10">
      <c r="A25" s="6" t="s">
        <v>170</v>
      </c>
      <c r="B25" s="6"/>
      <c r="C25" s="6"/>
      <c r="D25" s="6"/>
      <c r="E25" s="6"/>
      <c r="F25" s="6"/>
      <c r="G25" s="6"/>
      <c r="H25" s="6"/>
      <c r="I25" s="6"/>
      <c r="J25" s="6"/>
    </row>
    <row r="26" ht="28" customHeight="1" spans="1:10">
      <c r="A26" s="7" t="s">
        <v>1</v>
      </c>
      <c r="B26" s="7" t="s">
        <v>2</v>
      </c>
      <c r="C26" s="7" t="s">
        <v>3</v>
      </c>
      <c r="D26" s="7" t="s">
        <v>116</v>
      </c>
      <c r="E26" s="7" t="s">
        <v>117</v>
      </c>
      <c r="F26" s="7" t="s">
        <v>105</v>
      </c>
      <c r="G26" s="7" t="s">
        <v>6</v>
      </c>
      <c r="H26" s="7" t="s">
        <v>4</v>
      </c>
      <c r="I26" s="7" t="s">
        <v>5</v>
      </c>
      <c r="J26" s="7" t="s">
        <v>8</v>
      </c>
    </row>
    <row r="27" ht="117" customHeight="1" spans="1:10">
      <c r="A27" s="8" t="s">
        <v>171</v>
      </c>
      <c r="B27" s="8" t="s">
        <v>172</v>
      </c>
      <c r="C27" s="8" t="s">
        <v>173</v>
      </c>
      <c r="D27" s="8" t="s">
        <v>174</v>
      </c>
      <c r="E27" s="8" t="s">
        <v>175</v>
      </c>
      <c r="F27" s="11">
        <v>1</v>
      </c>
      <c r="G27" s="22">
        <v>0.9</v>
      </c>
      <c r="H27" s="6" t="s">
        <v>229</v>
      </c>
      <c r="I27" s="25" t="s">
        <v>177</v>
      </c>
      <c r="J27" s="15" t="s">
        <v>230</v>
      </c>
    </row>
    <row r="28" ht="174" customHeight="1" spans="1:10">
      <c r="A28" s="8"/>
      <c r="B28" s="8"/>
      <c r="C28" s="8" t="s">
        <v>178</v>
      </c>
      <c r="D28" s="8" t="s">
        <v>179</v>
      </c>
      <c r="E28" s="8" t="s">
        <v>180</v>
      </c>
      <c r="F28" s="11">
        <v>2</v>
      </c>
      <c r="G28" s="22">
        <v>2</v>
      </c>
      <c r="H28" s="6" t="s">
        <v>231</v>
      </c>
      <c r="I28" s="25" t="s">
        <v>182</v>
      </c>
      <c r="J28" s="30" t="s">
        <v>36</v>
      </c>
    </row>
    <row r="29" ht="93" customHeight="1" spans="1:10">
      <c r="A29" s="8" t="s">
        <v>38</v>
      </c>
      <c r="B29" s="8" t="s">
        <v>38</v>
      </c>
      <c r="C29" s="8" t="s">
        <v>183</v>
      </c>
      <c r="D29" s="8" t="s">
        <v>184</v>
      </c>
      <c r="E29" s="8" t="s">
        <v>185</v>
      </c>
      <c r="F29" s="11">
        <v>1</v>
      </c>
      <c r="G29" s="22">
        <v>1</v>
      </c>
      <c r="H29" s="6" t="s">
        <v>232</v>
      </c>
      <c r="I29" s="25" t="s">
        <v>187</v>
      </c>
      <c r="J29" s="30" t="s">
        <v>36</v>
      </c>
    </row>
    <row r="30" ht="159" customHeight="1" spans="1:10">
      <c r="A30" s="8"/>
      <c r="B30" s="8" t="s">
        <v>188</v>
      </c>
      <c r="C30" s="8" t="s">
        <v>189</v>
      </c>
      <c r="D30" s="8" t="s">
        <v>190</v>
      </c>
      <c r="E30" s="8" t="s">
        <v>179</v>
      </c>
      <c r="F30" s="16">
        <v>4</v>
      </c>
      <c r="G30" s="22">
        <v>4</v>
      </c>
      <c r="H30" s="6" t="s">
        <v>233</v>
      </c>
      <c r="I30" s="25" t="s">
        <v>192</v>
      </c>
      <c r="J30" s="30" t="s">
        <v>36</v>
      </c>
    </row>
    <row r="31" ht="91" customHeight="1" spans="1:10">
      <c r="A31" s="8"/>
      <c r="B31" s="8" t="s">
        <v>194</v>
      </c>
      <c r="C31" s="8" t="s">
        <v>195</v>
      </c>
      <c r="D31" s="8" t="s">
        <v>196</v>
      </c>
      <c r="E31" s="8" t="s">
        <v>196</v>
      </c>
      <c r="F31" s="16">
        <v>4</v>
      </c>
      <c r="G31" s="22">
        <v>3.6</v>
      </c>
      <c r="H31" s="6" t="s">
        <v>234</v>
      </c>
      <c r="I31" s="25" t="s">
        <v>198</v>
      </c>
      <c r="J31" s="31" t="s">
        <v>88</v>
      </c>
    </row>
    <row r="32" spans="1:10">
      <c r="A32" s="8"/>
      <c r="B32" s="8" t="s">
        <v>199</v>
      </c>
      <c r="C32" s="8" t="s">
        <v>200</v>
      </c>
      <c r="D32" s="8"/>
      <c r="E32" s="8" t="s">
        <v>201</v>
      </c>
      <c r="F32" s="16" t="s">
        <v>105</v>
      </c>
      <c r="G32" s="17" t="s">
        <v>6</v>
      </c>
      <c r="H32" s="8" t="s">
        <v>4</v>
      </c>
      <c r="I32" s="8" t="s">
        <v>5</v>
      </c>
      <c r="J32" s="8"/>
    </row>
    <row r="33" ht="105" customHeight="1" spans="1:10">
      <c r="A33" s="8"/>
      <c r="B33" s="23" t="s">
        <v>202</v>
      </c>
      <c r="C33" s="24">
        <v>0.1621</v>
      </c>
      <c r="D33" s="8"/>
      <c r="E33" s="24">
        <v>0.199</v>
      </c>
      <c r="F33" s="16">
        <v>4</v>
      </c>
      <c r="G33" s="17">
        <v>2.52</v>
      </c>
      <c r="H33" s="8" t="s">
        <v>203</v>
      </c>
      <c r="I33" s="25" t="s">
        <v>204</v>
      </c>
      <c r="J33" s="31" t="s">
        <v>235</v>
      </c>
    </row>
    <row r="34" ht="54" customHeight="1" spans="1:10">
      <c r="A34" s="8"/>
      <c r="B34" s="23" t="s">
        <v>206</v>
      </c>
      <c r="C34" s="8" t="s">
        <v>36</v>
      </c>
      <c r="D34" s="8"/>
      <c r="E34" s="24">
        <v>0.059</v>
      </c>
      <c r="F34" s="16">
        <v>4</v>
      </c>
      <c r="G34" s="17">
        <v>4</v>
      </c>
      <c r="H34" s="25" t="s">
        <v>94</v>
      </c>
      <c r="I34" s="25" t="s">
        <v>207</v>
      </c>
      <c r="J34" s="30" t="s">
        <v>36</v>
      </c>
    </row>
    <row r="35" spans="1:10">
      <c r="A35" s="8" t="s">
        <v>96</v>
      </c>
      <c r="B35" s="8"/>
      <c r="C35" s="8"/>
      <c r="D35" s="8"/>
      <c r="E35" s="8"/>
      <c r="F35" s="16">
        <v>100</v>
      </c>
      <c r="G35" s="17">
        <f>G5+SUM(G11:G24)+SUM(G27:G31)+SUM(G33:G34)</f>
        <v>91.9669652065859</v>
      </c>
      <c r="H35" s="8"/>
      <c r="I35" s="8"/>
      <c r="J35" s="8"/>
    </row>
    <row r="39" spans="7:7">
      <c r="G39" s="26"/>
    </row>
  </sheetData>
  <mergeCells count="30">
    <mergeCell ref="A2:J2"/>
    <mergeCell ref="A3:J3"/>
    <mergeCell ref="A9:J9"/>
    <mergeCell ref="A25:J25"/>
    <mergeCell ref="C32:D32"/>
    <mergeCell ref="C33:D33"/>
    <mergeCell ref="C34:D34"/>
    <mergeCell ref="A35:E35"/>
    <mergeCell ref="H35:I35"/>
    <mergeCell ref="A5:A8"/>
    <mergeCell ref="A11:A13"/>
    <mergeCell ref="A14:A21"/>
    <mergeCell ref="A22:A24"/>
    <mergeCell ref="A27:A28"/>
    <mergeCell ref="A29:A34"/>
    <mergeCell ref="B11:B13"/>
    <mergeCell ref="B14:B18"/>
    <mergeCell ref="B19:B21"/>
    <mergeCell ref="B22:B24"/>
    <mergeCell ref="B27:B28"/>
    <mergeCell ref="E6:E8"/>
    <mergeCell ref="F5:F8"/>
    <mergeCell ref="G5:G8"/>
    <mergeCell ref="H5:H8"/>
    <mergeCell ref="H11:H13"/>
    <mergeCell ref="H14:H15"/>
    <mergeCell ref="H19:H21"/>
    <mergeCell ref="H22:H23"/>
    <mergeCell ref="I5:I8"/>
    <mergeCell ref="J5:J8"/>
  </mergeCells>
  <pageMargins left="0.700694444444445" right="0.700694444444445" top="0.751388888888889" bottom="0.751388888888889" header="0.298611111111111" footer="0.298611111111111"/>
  <pageSetup paperSize="9" scale="78" fitToHeight="0" orientation="landscape" horizontalDpi="600"/>
  <headerFooter/>
  <rowBreaks count="4" manualBreakCount="4">
    <brk id="13" max="9" man="1"/>
    <brk id="21" max="9" man="1"/>
    <brk id="28" max="9" man="1"/>
    <brk id="35" max="16383" man="1"/>
  </rowBreak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变形版</vt:lpstr>
      <vt:lpstr>新</vt:lpstr>
      <vt:lpstr>旧</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达达松鼠</cp:lastModifiedBy>
  <dcterms:created xsi:type="dcterms:W3CDTF">2022-04-12T07:18:00Z</dcterms:created>
  <dcterms:modified xsi:type="dcterms:W3CDTF">2024-05-16T01:10:59Z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004754A893E745FB8B8ACFDA71A24361_13</vt:lpwstr>
  </property>
</Properties>
</file>