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"/>
    </mc:Choice>
  </mc:AlternateContent>
  <xr:revisionPtr revIDLastSave="0" documentId="13_ncr:1_{4F06E47F-517E-4CD6-A354-49C1048CF227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项目" sheetId="2" r:id="rId1"/>
  </sheets>
  <definedNames>
    <definedName name="_xlnm.Print_Area" localSheetId="0">项目!$A$1:$K$21</definedName>
    <definedName name="_xlnm.Print_Titles" localSheetId="0">项目!$1:$5</definedName>
  </definedNames>
  <calcPr calcId="191029"/>
</workbook>
</file>

<file path=xl/calcChain.xml><?xml version="1.0" encoding="utf-8"?>
<calcChain xmlns="http://schemas.openxmlformats.org/spreadsheetml/2006/main">
  <c r="G21" i="2" l="1"/>
  <c r="J11" i="2"/>
  <c r="J10" i="2"/>
  <c r="J9" i="2"/>
  <c r="H8" i="2"/>
  <c r="J8" i="2" s="1"/>
  <c r="K8" i="2" s="1"/>
  <c r="H21" i="2" s="1"/>
  <c r="G8" i="2"/>
  <c r="F8" i="2"/>
</calcChain>
</file>

<file path=xl/sharedStrings.xml><?xml version="1.0" encoding="utf-8"?>
<sst xmlns="http://schemas.openxmlformats.org/spreadsheetml/2006/main" count="78" uniqueCount="68">
  <si>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</si>
  <si>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</si>
  <si>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</si>
  <si>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</si>
  <si>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t>主管部门</t>
  </si>
  <si>
    <t>北京市机关事务管理局</t>
  </si>
  <si>
    <r>
      <rPr>
        <sz val="11"/>
        <rFont val="宋体"/>
        <family val="3"/>
        <charset val="134"/>
      </rPr>
      <t>实施单位：</t>
    </r>
  </si>
  <si>
    <t>信息化工作处</t>
  </si>
  <si>
    <r>
      <rPr>
        <sz val="11"/>
        <rFont val="宋体"/>
        <family val="3"/>
        <charset val="134"/>
      </rPr>
      <t>项目负责人</t>
    </r>
  </si>
  <si>
    <t>刘津</t>
  </si>
  <si>
    <r>
      <rPr>
        <sz val="11"/>
        <rFont val="宋体"/>
        <family val="3"/>
        <charset val="134"/>
      </rPr>
      <t>联系电话</t>
    </r>
  </si>
  <si>
    <t>010-55575265</t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</si>
  <si>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</si>
  <si>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</si>
  <si>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</si>
  <si>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</si>
  <si>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分值</t>
    </r>
  </si>
  <si>
    <t>执行率</t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</si>
  <si>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</si>
  <si>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</si>
  <si>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</si>
  <si>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t>—</t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</si>
  <si>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上年结转资金</t>
    </r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</si>
  <si>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</si>
  <si>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</si>
  <si>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</si>
  <si>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</si>
  <si>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</si>
  <si>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</si>
  <si>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</si>
  <si>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</si>
  <si>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</si>
  <si>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</si>
  <si>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t>偏差原因分析及改进措施</t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</si>
  <si>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</si>
  <si>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数量指标</t>
    </r>
  </si>
  <si>
    <t>接入两个办公区现有电视终端和重点区域现有显示屏数量</t>
  </si>
  <si>
    <t>≥450台</t>
  </si>
  <si>
    <r>
      <rPr>
        <sz val="11"/>
        <rFont val="宋体"/>
        <family val="3"/>
        <charset val="134"/>
      </rPr>
      <t>质量指标</t>
    </r>
  </si>
  <si>
    <t>设备验收合格率</t>
  </si>
  <si>
    <t>≥95%</t>
  </si>
  <si>
    <r>
      <rPr>
        <sz val="11"/>
        <rFont val="宋体"/>
        <family val="3"/>
        <charset val="134"/>
      </rPr>
      <t>时效指标</t>
    </r>
  </si>
  <si>
    <t>项目完成时间</t>
  </si>
  <si>
    <t>≤12月</t>
  </si>
  <si>
    <r>
      <rPr>
        <sz val="11"/>
        <rFont val="Times New Roman"/>
        <family val="1"/>
      </rPr>
      <t>12</t>
    </r>
    <r>
      <rPr>
        <sz val="11"/>
        <rFont val="宋体"/>
        <family val="3"/>
        <charset val="134"/>
      </rPr>
      <t>个月</t>
    </r>
  </si>
  <si>
    <r>
      <rPr>
        <sz val="11"/>
        <rFont val="宋体"/>
        <family val="3"/>
        <charset val="134"/>
      </rPr>
      <t>成本指标</t>
    </r>
  </si>
  <si>
    <t>项目执行成本</t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</si>
  <si>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</si>
  <si>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t>可持续影响指标</t>
  </si>
  <si>
    <t>项目实现长期统一发布时间</t>
  </si>
  <si>
    <t>≥5年</t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</si>
  <si>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</si>
  <si>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服务对象
满意度指标</t>
    </r>
  </si>
  <si>
    <t>办公区各部门满意度</t>
  </si>
  <si>
    <t>≥90%</t>
  </si>
  <si>
    <t>调查方式及样本代表性有待进一步提高。</t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</si>
  <si>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</si>
  <si>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rPr>
        <sz val="10"/>
        <rFont val="Times New Roman"/>
        <family val="1"/>
      </rPr>
      <t xml:space="preserve">     </t>
    </r>
    <r>
      <rPr>
        <sz val="10"/>
        <rFont val="宋体"/>
        <family val="3"/>
        <charset val="134"/>
      </rPr>
      <t>【注】</t>
    </r>
  </si>
  <si>
    <r>
      <rPr>
        <sz val="10"/>
        <rFont val="Times New Roman"/>
        <family val="1"/>
      </rP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</si>
  <si>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rPr>
        <sz val="10"/>
        <rFont val="Times New Roman"/>
        <family val="1"/>
      </rP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</si>
  <si>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rPr>
        <sz val="10"/>
        <rFont val="Times New Roman"/>
        <family val="1"/>
      </rP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</si>
  <si>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family val="1"/>
      </rP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</si>
  <si>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t>行政办公区统一信息发布平台建设经费</t>
    <phoneticPr fontId="12" type="noConversion"/>
  </si>
  <si>
    <t>按照年度工作安排，组织实施行政办公区统一信息发布平台建设项目，实现了行政办公区和建国门内大街13号院信息发布的集中统一管理，达到了项目预期。</t>
    <phoneticPr fontId="12" type="noConversion"/>
  </si>
  <si>
    <r>
      <rPr>
        <sz val="11"/>
        <rFont val="Cambria Math"/>
        <family val="1"/>
      </rPr>
      <t>≤</t>
    </r>
    <r>
      <rPr>
        <sz val="11"/>
        <rFont val="Times New Roman"/>
        <family val="1"/>
      </rPr>
      <t>264.54</t>
    </r>
    <phoneticPr fontId="12" type="noConversion"/>
  </si>
  <si>
    <t>可持续影响指标实现程度的量化考核有待完善</t>
    <phoneticPr fontId="12" type="noConversion"/>
  </si>
  <si>
    <r>
      <t>450</t>
    </r>
    <r>
      <rPr>
        <sz val="11"/>
        <rFont val="宋体"/>
        <family val="3"/>
        <charset val="134"/>
      </rPr>
      <t>台</t>
    </r>
    <phoneticPr fontId="12" type="noConversion"/>
  </si>
  <si>
    <r>
      <t>在充分利旧信息发布软件及部分设施设备基础上，新增软件授权、网络交换机、视频编解码器和显示屏发布终端等设备，接入行政办公区和建国门内</t>
    </r>
    <r>
      <rPr>
        <sz val="11"/>
        <rFont val="Times New Roman"/>
        <family val="1"/>
      </rPr>
      <t>13</t>
    </r>
    <r>
      <rPr>
        <sz val="11"/>
        <rFont val="宋体"/>
        <family val="3"/>
        <charset val="134"/>
      </rPr>
      <t>号院现有及新增信息发布终端，实现行政办公区和建国门内大街</t>
    </r>
    <r>
      <rPr>
        <sz val="11"/>
        <rFont val="Times New Roman"/>
        <family val="1"/>
      </rPr>
      <t>13</t>
    </r>
    <r>
      <rPr>
        <sz val="11"/>
        <rFont val="宋体"/>
        <family val="3"/>
        <charset val="134"/>
      </rPr>
      <t>号院信息发布的集中统一管理。</t>
    </r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</si>
</sst>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8" formatCode="0.00_ "/>
    <numFmt numFmtId="179" formatCode="0_);[Red]\(0\)"/>
    <numFmt numFmtId="180" formatCode="0_ "/>
    <numFmt numFmtId="181" formatCode="0.0_ "/>
  </numFmts>
  <fonts count="14" x14ac:knownFonts="1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6"/>
      <name val="微软雅黑 Light"/>
      <family val="2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Cambria Math"/>
      <family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10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8" fontId="2" fillId="0" borderId="4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justify" vertical="center"/>
    </xf>
    <xf numFmtId="180" fontId="3" fillId="0" borderId="28" xfId="0" applyNumberFormat="1" applyFont="1" applyBorder="1" applyAlignment="1">
      <alignment horizontal="center" vertical="center"/>
    </xf>
    <xf numFmtId="178" fontId="3" fillId="0" borderId="28" xfId="0" applyNumberFormat="1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180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8" fontId="2" fillId="0" borderId="23" xfId="0" applyNumberFormat="1" applyFont="1" applyBorder="1">
      <alignment vertical="center"/>
    </xf>
    <xf numFmtId="180" fontId="2" fillId="0" borderId="23" xfId="0" applyNumberFormat="1" applyFont="1" applyBorder="1" applyAlignment="1">
      <alignment horizontal="center" vertical="center"/>
    </xf>
    <xf numFmtId="180" fontId="2" fillId="0" borderId="12" xfId="0" applyNumberFormat="1" applyFont="1" applyBorder="1" applyAlignment="1">
      <alignment horizontal="center" vertical="center"/>
    </xf>
    <xf numFmtId="180" fontId="2" fillId="0" borderId="3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81" fontId="6" fillId="0" borderId="9" xfId="0" applyNumberFormat="1" applyFont="1" applyBorder="1" applyAlignment="1">
      <alignment horizontal="justify" vertical="center"/>
    </xf>
    <xf numFmtId="181" fontId="2" fillId="0" borderId="20" xfId="0" applyNumberFormat="1" applyFont="1" applyBorder="1" applyAlignment="1">
      <alignment horizontal="justify" vertical="center"/>
    </xf>
    <xf numFmtId="181" fontId="2" fillId="0" borderId="21" xfId="0" applyNumberFormat="1" applyFont="1" applyBorder="1" applyAlignment="1">
      <alignment horizontal="justify" vertical="center"/>
    </xf>
    <xf numFmtId="181" fontId="6" fillId="0" borderId="20" xfId="0" applyNumberFormat="1" applyFont="1" applyBorder="1" applyAlignment="1">
      <alignment horizontal="justify" vertical="center"/>
    </xf>
    <xf numFmtId="181" fontId="6" fillId="0" borderId="21" xfId="0" applyNumberFormat="1" applyFont="1" applyBorder="1" applyAlignment="1">
      <alignment horizontal="justify" vertical="center"/>
    </xf>
    <xf numFmtId="181" fontId="2" fillId="0" borderId="9" xfId="0" applyNumberFormat="1" applyFont="1" applyBorder="1" applyAlignment="1">
      <alignment horizontal="justify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8" fontId="3" fillId="0" borderId="35" xfId="0" applyNumberFormat="1" applyFont="1" applyBorder="1" applyAlignment="1">
      <alignment horizontal="center" vertical="center"/>
    </xf>
    <xf numFmtId="178" fontId="3" fillId="0" borderId="36" xfId="0" applyNumberFormat="1" applyFont="1" applyBorder="1" applyAlignment="1">
      <alignment horizontal="center" vertical="center"/>
    </xf>
    <xf numFmtId="178" fontId="3" fillId="0" borderId="37" xfId="0" applyNumberFormat="1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9" fontId="2" fillId="0" borderId="23" xfId="0" applyNumberFormat="1" applyFont="1" applyBorder="1" applyAlignment="1">
      <alignment horizontal="center" vertical="center"/>
    </xf>
    <xf numFmtId="43" fontId="2" fillId="0" borderId="4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10" fontId="2" fillId="0" borderId="26" xfId="0" applyNumberFormat="1" applyFont="1" applyBorder="1" applyAlignment="1">
      <alignment horizontal="center" vertical="center"/>
    </xf>
    <xf numFmtId="179" fontId="6" fillId="0" borderId="3" xfId="0" applyNumberFormat="1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3" xfId="0" applyNumberFormat="1" applyFont="1" applyBorder="1" applyAlignment="1">
      <alignment horizontal="center" vertical="center" wrapText="1"/>
    </xf>
    <xf numFmtId="179" fontId="2" fillId="0" borderId="3" xfId="0" applyNumberFormat="1" applyFont="1" applyBorder="1" applyAlignment="1">
      <alignment horizontal="center" vertical="center" wrapText="1"/>
    </xf>
    <xf numFmtId="9" fontId="6" fillId="0" borderId="5" xfId="0" applyNumberFormat="1" applyFont="1" applyBorder="1" applyAlignment="1">
      <alignment horizontal="center" vertical="center" wrapText="1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434530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7"/>
  <sheetViews>
    <sheetView showGridLines="0" tabSelected="1" workbookViewId="0">
      <pane ySplit="5" topLeftCell="A9" activePane="bottomLeft" state="frozen"/>
      <selection pane="bottomLeft" activeCell="E16" sqref="E16"/>
    </sheetView>
  </sheetViews>
  <sheetFormatPr defaultColWidth="9" defaultRowHeight="18" customHeight="1" x14ac:dyDescent="0.25"/>
  <cols>
    <col min="1" max="1" width="6.6640625" style="5" customWidth="1"/>
    <col min="2" max="2" width="12" style="5" customWidth="1"/>
    <col min="3" max="3" width="15.5546875" style="5" customWidth="1"/>
    <col min="4" max="4" width="29.33203125" style="5" customWidth="1"/>
    <col min="5" max="5" width="20.77734375" style="5" customWidth="1"/>
    <col min="6" max="6" width="20.77734375" style="6" customWidth="1"/>
    <col min="7" max="8" width="13.77734375" style="5" customWidth="1"/>
    <col min="9" max="11" width="10.77734375" style="5" customWidth="1"/>
    <col min="12" max="12" width="18.77734375" style="5" customWidth="1"/>
    <col min="13" max="16384" width="9" style="5"/>
  </cols>
  <sheetData>
    <row r="1" spans="1:12" s="1" customFormat="1" ht="34.950000000000003" customHeight="1" x14ac:dyDescent="0.25">
      <c r="A1" s="38" t="s">
        <v>0</v>
      </c>
      <c r="B1" s="38"/>
      <c r="C1" s="38"/>
      <c r="D1" s="38"/>
      <c r="E1" s="38"/>
      <c r="F1" s="39"/>
      <c r="G1" s="38"/>
      <c r="H1" s="38"/>
      <c r="I1" s="38"/>
      <c r="J1" s="38"/>
      <c r="K1" s="38"/>
    </row>
    <row r="2" spans="1:12" s="1" customFormat="1" ht="21" x14ac:dyDescent="0.25">
      <c r="A2" s="38" t="s">
        <v>1</v>
      </c>
      <c r="B2" s="38"/>
      <c r="C2" s="38"/>
      <c r="D2" s="38"/>
      <c r="E2" s="38"/>
      <c r="F2" s="39"/>
      <c r="G2" s="38"/>
      <c r="H2" s="38"/>
      <c r="I2" s="38"/>
      <c r="J2" s="38"/>
      <c r="K2" s="38"/>
    </row>
    <row r="3" spans="1:12" ht="15.9" customHeight="1" x14ac:dyDescent="0.25">
      <c r="I3" s="27"/>
      <c r="K3" s="28" t="s">
        <v>2</v>
      </c>
    </row>
    <row r="4" spans="1:12" ht="24.9" customHeight="1" x14ac:dyDescent="0.25">
      <c r="A4" s="40" t="s">
        <v>3</v>
      </c>
      <c r="B4" s="41"/>
      <c r="C4" s="41"/>
      <c r="D4" s="42" t="s">
        <v>62</v>
      </c>
      <c r="E4" s="41"/>
      <c r="F4" s="43"/>
      <c r="G4" s="41"/>
      <c r="H4" s="41"/>
      <c r="I4" s="41"/>
      <c r="J4" s="41"/>
      <c r="K4" s="44"/>
    </row>
    <row r="5" spans="1:12" ht="24.9" customHeight="1" x14ac:dyDescent="0.25">
      <c r="A5" s="45" t="s">
        <v>4</v>
      </c>
      <c r="B5" s="46"/>
      <c r="C5" s="46"/>
      <c r="D5" s="47" t="s">
        <v>5</v>
      </c>
      <c r="E5" s="46"/>
      <c r="F5" s="48"/>
      <c r="G5" s="46"/>
      <c r="H5" s="7" t="s">
        <v>6</v>
      </c>
      <c r="I5" s="49" t="s">
        <v>7</v>
      </c>
      <c r="J5" s="50"/>
      <c r="K5" s="51"/>
    </row>
    <row r="6" spans="1:12" ht="24.9" customHeight="1" x14ac:dyDescent="0.25">
      <c r="A6" s="52" t="s">
        <v>8</v>
      </c>
      <c r="B6" s="53"/>
      <c r="C6" s="53"/>
      <c r="D6" s="54" t="s">
        <v>9</v>
      </c>
      <c r="E6" s="53"/>
      <c r="F6" s="55"/>
      <c r="G6" s="53"/>
      <c r="H6" s="9" t="s">
        <v>10</v>
      </c>
      <c r="I6" s="106" t="s">
        <v>11</v>
      </c>
      <c r="J6" s="107"/>
      <c r="K6" s="108"/>
    </row>
    <row r="7" spans="1:12" ht="25.05" customHeight="1" x14ac:dyDescent="0.25">
      <c r="A7" s="92" t="s">
        <v>12</v>
      </c>
      <c r="B7" s="41"/>
      <c r="C7" s="41"/>
      <c r="D7" s="56"/>
      <c r="E7" s="57"/>
      <c r="F7" s="12" t="s">
        <v>13</v>
      </c>
      <c r="G7" s="12" t="s">
        <v>14</v>
      </c>
      <c r="H7" s="12" t="s">
        <v>15</v>
      </c>
      <c r="I7" s="12" t="s">
        <v>16</v>
      </c>
      <c r="J7" s="29" t="s">
        <v>17</v>
      </c>
      <c r="K7" s="30" t="s">
        <v>18</v>
      </c>
    </row>
    <row r="8" spans="1:12" ht="19.95" customHeight="1" x14ac:dyDescent="0.25">
      <c r="A8" s="93"/>
      <c r="B8" s="46"/>
      <c r="C8" s="46"/>
      <c r="D8" s="58" t="s">
        <v>19</v>
      </c>
      <c r="E8" s="59"/>
      <c r="F8" s="13">
        <f>F9+F10+F11</f>
        <v>0</v>
      </c>
      <c r="G8" s="14">
        <f>G9+G10+G11</f>
        <v>264.54284100000001</v>
      </c>
      <c r="H8" s="14">
        <f>H9+H10+H11</f>
        <v>264.54284100000001</v>
      </c>
      <c r="I8" s="31">
        <v>10</v>
      </c>
      <c r="J8" s="32">
        <f>H8/G8</f>
        <v>1</v>
      </c>
      <c r="K8" s="33">
        <f>I8*J8</f>
        <v>10</v>
      </c>
    </row>
    <row r="9" spans="1:12" ht="19.95" customHeight="1" x14ac:dyDescent="0.25">
      <c r="A9" s="93"/>
      <c r="B9" s="46"/>
      <c r="C9" s="46"/>
      <c r="D9" s="58" t="s">
        <v>20</v>
      </c>
      <c r="E9" s="59"/>
      <c r="F9" s="13"/>
      <c r="G9" s="13">
        <v>264.54284100000001</v>
      </c>
      <c r="H9" s="14">
        <v>264.54284100000001</v>
      </c>
      <c r="I9" s="31" t="s">
        <v>21</v>
      </c>
      <c r="J9" s="32">
        <f t="shared" ref="J9:J11" si="0">H9/G9</f>
        <v>1</v>
      </c>
      <c r="K9" s="34" t="s">
        <v>21</v>
      </c>
    </row>
    <row r="10" spans="1:12" ht="19.95" customHeight="1" x14ac:dyDescent="0.25">
      <c r="A10" s="93"/>
      <c r="B10" s="46"/>
      <c r="C10" s="46"/>
      <c r="D10" s="58" t="s">
        <v>22</v>
      </c>
      <c r="E10" s="59"/>
      <c r="F10" s="13"/>
      <c r="G10" s="14"/>
      <c r="H10" s="14">
        <v>0</v>
      </c>
      <c r="I10" s="31" t="s">
        <v>21</v>
      </c>
      <c r="J10" s="32" t="e">
        <f t="shared" si="0"/>
        <v>#DIV/0!</v>
      </c>
      <c r="K10" s="34" t="s">
        <v>21</v>
      </c>
    </row>
    <row r="11" spans="1:12" ht="19.95" customHeight="1" x14ac:dyDescent="0.25">
      <c r="A11" s="94"/>
      <c r="B11" s="95"/>
      <c r="C11" s="95"/>
      <c r="D11" s="60" t="s">
        <v>23</v>
      </c>
      <c r="E11" s="61"/>
      <c r="F11" s="15"/>
      <c r="G11" s="16"/>
      <c r="H11" s="16">
        <v>0</v>
      </c>
      <c r="I11" s="35" t="s">
        <v>21</v>
      </c>
      <c r="J11" s="32" t="e">
        <f t="shared" si="0"/>
        <v>#DIV/0!</v>
      </c>
      <c r="K11" s="36" t="s">
        <v>21</v>
      </c>
    </row>
    <row r="12" spans="1:12" ht="25.05" customHeight="1" x14ac:dyDescent="0.25">
      <c r="A12" s="87" t="s">
        <v>24</v>
      </c>
      <c r="B12" s="62" t="s">
        <v>25</v>
      </c>
      <c r="C12" s="63"/>
      <c r="D12" s="63"/>
      <c r="E12" s="64"/>
      <c r="F12" s="65" t="s">
        <v>26</v>
      </c>
      <c r="G12" s="63"/>
      <c r="H12" s="63"/>
      <c r="I12" s="63"/>
      <c r="J12" s="63"/>
      <c r="K12" s="64"/>
    </row>
    <row r="13" spans="1:12" ht="64.95" customHeight="1" x14ac:dyDescent="0.25">
      <c r="A13" s="88"/>
      <c r="B13" s="66" t="s">
        <v>67</v>
      </c>
      <c r="C13" s="67"/>
      <c r="D13" s="67"/>
      <c r="E13" s="68"/>
      <c r="F13" s="69" t="s">
        <v>63</v>
      </c>
      <c r="G13" s="67"/>
      <c r="H13" s="67"/>
      <c r="I13" s="67"/>
      <c r="J13" s="67"/>
      <c r="K13" s="68"/>
    </row>
    <row r="14" spans="1:12" s="2" customFormat="1" ht="25.05" customHeight="1" x14ac:dyDescent="0.25">
      <c r="A14" s="89" t="s">
        <v>27</v>
      </c>
      <c r="B14" s="7" t="s">
        <v>28</v>
      </c>
      <c r="C14" s="7" t="s">
        <v>29</v>
      </c>
      <c r="D14" s="7" t="s">
        <v>30</v>
      </c>
      <c r="E14" s="17" t="s">
        <v>31</v>
      </c>
      <c r="F14" s="18" t="s">
        <v>32</v>
      </c>
      <c r="G14" s="7" t="s">
        <v>16</v>
      </c>
      <c r="H14" s="8" t="s">
        <v>18</v>
      </c>
      <c r="I14" s="70" t="s">
        <v>33</v>
      </c>
      <c r="J14" s="71"/>
      <c r="K14" s="72"/>
      <c r="L14" s="37"/>
    </row>
    <row r="15" spans="1:12" ht="34.950000000000003" customHeight="1" x14ac:dyDescent="0.25">
      <c r="A15" s="90"/>
      <c r="B15" s="55" t="s">
        <v>34</v>
      </c>
      <c r="C15" s="9" t="s">
        <v>35</v>
      </c>
      <c r="D15" s="19" t="s">
        <v>36</v>
      </c>
      <c r="E15" s="7" t="s">
        <v>37</v>
      </c>
      <c r="F15" s="104" t="s">
        <v>66</v>
      </c>
      <c r="G15" s="20">
        <v>10</v>
      </c>
      <c r="H15" s="20">
        <v>10</v>
      </c>
      <c r="I15" s="73"/>
      <c r="J15" s="74"/>
      <c r="K15" s="75"/>
    </row>
    <row r="16" spans="1:12" ht="19.95" customHeight="1" x14ac:dyDescent="0.25">
      <c r="A16" s="90"/>
      <c r="B16" s="91"/>
      <c r="C16" s="9" t="s">
        <v>38</v>
      </c>
      <c r="D16" s="19" t="s">
        <v>39</v>
      </c>
      <c r="E16" s="96" t="s">
        <v>40</v>
      </c>
      <c r="F16" s="102">
        <v>1</v>
      </c>
      <c r="G16" s="20">
        <v>15</v>
      </c>
      <c r="H16" s="20">
        <v>15</v>
      </c>
      <c r="I16" s="73"/>
      <c r="J16" s="76"/>
      <c r="K16" s="77"/>
    </row>
    <row r="17" spans="1:11" ht="19.95" customHeight="1" x14ac:dyDescent="0.25">
      <c r="A17" s="90"/>
      <c r="B17" s="91"/>
      <c r="C17" s="9" t="s">
        <v>41</v>
      </c>
      <c r="D17" s="19" t="s">
        <v>42</v>
      </c>
      <c r="E17" s="97" t="s">
        <v>43</v>
      </c>
      <c r="F17" s="102" t="s">
        <v>44</v>
      </c>
      <c r="G17" s="20">
        <v>15</v>
      </c>
      <c r="H17" s="20">
        <v>15</v>
      </c>
      <c r="I17" s="78"/>
      <c r="J17" s="74"/>
      <c r="K17" s="75"/>
    </row>
    <row r="18" spans="1:11" ht="19.95" customHeight="1" x14ac:dyDescent="0.25">
      <c r="A18" s="90"/>
      <c r="B18" s="91"/>
      <c r="C18" s="9" t="s">
        <v>45</v>
      </c>
      <c r="D18" s="19" t="s">
        <v>46</v>
      </c>
      <c r="E18" s="98" t="s">
        <v>64</v>
      </c>
      <c r="F18" s="103">
        <v>264.54000000000002</v>
      </c>
      <c r="G18" s="20">
        <v>10</v>
      </c>
      <c r="H18" s="20">
        <v>10</v>
      </c>
      <c r="I18" s="78"/>
      <c r="J18" s="74"/>
      <c r="K18" s="75"/>
    </row>
    <row r="19" spans="1:11" ht="40.049999999999997" customHeight="1" x14ac:dyDescent="0.25">
      <c r="A19" s="90"/>
      <c r="B19" s="11" t="s">
        <v>47</v>
      </c>
      <c r="C19" s="10" t="s">
        <v>48</v>
      </c>
      <c r="D19" s="19" t="s">
        <v>49</v>
      </c>
      <c r="E19" s="99" t="s">
        <v>50</v>
      </c>
      <c r="F19" s="101" t="s">
        <v>50</v>
      </c>
      <c r="G19" s="20">
        <v>30</v>
      </c>
      <c r="H19" s="20">
        <v>23.5</v>
      </c>
      <c r="I19" s="73" t="s">
        <v>65</v>
      </c>
      <c r="J19" s="74"/>
      <c r="K19" s="75"/>
    </row>
    <row r="20" spans="1:11" ht="40.049999999999997" customHeight="1" x14ac:dyDescent="0.25">
      <c r="A20" s="90"/>
      <c r="B20" s="11" t="s">
        <v>51</v>
      </c>
      <c r="C20" s="11" t="s">
        <v>52</v>
      </c>
      <c r="D20" s="21" t="s">
        <v>53</v>
      </c>
      <c r="E20" s="100" t="s">
        <v>54</v>
      </c>
      <c r="F20" s="105" t="s">
        <v>54</v>
      </c>
      <c r="G20" s="20">
        <v>10</v>
      </c>
      <c r="H20" s="20">
        <v>7.5</v>
      </c>
      <c r="I20" s="78" t="s">
        <v>55</v>
      </c>
      <c r="J20" s="74"/>
      <c r="K20" s="75"/>
    </row>
    <row r="21" spans="1:11" s="3" customFormat="1" ht="20.100000000000001" customHeight="1" x14ac:dyDescent="0.25">
      <c r="A21" s="79" t="s">
        <v>56</v>
      </c>
      <c r="B21" s="80"/>
      <c r="C21" s="80"/>
      <c r="D21" s="80"/>
      <c r="E21" s="80"/>
      <c r="F21" s="81"/>
      <c r="G21" s="22">
        <f>SUM(G15:G20)+I8</f>
        <v>100</v>
      </c>
      <c r="H21" s="23">
        <f>SUM(H15:H20)+K8</f>
        <v>91</v>
      </c>
      <c r="I21" s="82" t="s">
        <v>21</v>
      </c>
      <c r="J21" s="83"/>
      <c r="K21" s="84"/>
    </row>
    <row r="22" spans="1:11" ht="9.9" customHeight="1" x14ac:dyDescent="0.25">
      <c r="A22" s="24"/>
      <c r="B22" s="24"/>
      <c r="C22" s="24"/>
      <c r="D22" s="24"/>
      <c r="E22" s="24"/>
      <c r="F22" s="25"/>
      <c r="G22" s="24"/>
      <c r="H22" s="24"/>
      <c r="I22" s="24"/>
      <c r="J22" s="24"/>
      <c r="K22" s="24"/>
    </row>
    <row r="23" spans="1:11" s="4" customFormat="1" ht="18" hidden="1" customHeight="1" x14ac:dyDescent="0.25">
      <c r="A23" s="4" t="s">
        <v>57</v>
      </c>
      <c r="F23" s="26"/>
    </row>
    <row r="24" spans="1:11" s="4" customFormat="1" ht="16.05" hidden="1" customHeight="1" x14ac:dyDescent="0.25">
      <c r="A24" s="85" t="s">
        <v>58</v>
      </c>
      <c r="B24" s="85"/>
      <c r="C24" s="85"/>
      <c r="D24" s="85"/>
      <c r="E24" s="85"/>
      <c r="F24" s="86"/>
      <c r="G24" s="85"/>
      <c r="H24" s="85"/>
      <c r="I24" s="85"/>
      <c r="J24" s="85"/>
      <c r="K24" s="85"/>
    </row>
    <row r="25" spans="1:11" s="4" customFormat="1" ht="60" hidden="1" customHeight="1" x14ac:dyDescent="0.25">
      <c r="A25" s="85" t="s">
        <v>59</v>
      </c>
      <c r="B25" s="85"/>
      <c r="C25" s="85"/>
      <c r="D25" s="85"/>
      <c r="E25" s="85"/>
      <c r="F25" s="86"/>
      <c r="G25" s="85"/>
      <c r="H25" s="85"/>
      <c r="I25" s="85"/>
      <c r="J25" s="85"/>
      <c r="K25" s="85"/>
    </row>
    <row r="26" spans="1:11" s="4" customFormat="1" ht="16.05" hidden="1" customHeight="1" x14ac:dyDescent="0.25">
      <c r="A26" s="85" t="s">
        <v>60</v>
      </c>
      <c r="B26" s="85"/>
      <c r="C26" s="85"/>
      <c r="D26" s="85"/>
      <c r="E26" s="85"/>
      <c r="F26" s="86"/>
      <c r="G26" s="85"/>
      <c r="H26" s="85"/>
      <c r="I26" s="85"/>
      <c r="J26" s="85"/>
      <c r="K26" s="85"/>
    </row>
    <row r="27" spans="1:11" s="4" customFormat="1" ht="16.05" hidden="1" customHeight="1" x14ac:dyDescent="0.25">
      <c r="A27" s="85" t="s">
        <v>61</v>
      </c>
      <c r="B27" s="85"/>
      <c r="C27" s="85"/>
      <c r="D27" s="85"/>
      <c r="E27" s="85"/>
      <c r="F27" s="86"/>
      <c r="G27" s="85"/>
      <c r="H27" s="85"/>
      <c r="I27" s="85"/>
      <c r="J27" s="85"/>
      <c r="K27" s="85"/>
    </row>
  </sheetData>
  <mergeCells count="36">
    <mergeCell ref="A24:K24"/>
    <mergeCell ref="A25:K25"/>
    <mergeCell ref="A26:K26"/>
    <mergeCell ref="A27:K27"/>
    <mergeCell ref="A12:A13"/>
    <mergeCell ref="A14:A20"/>
    <mergeCell ref="B15:B18"/>
    <mergeCell ref="I17:K17"/>
    <mergeCell ref="I18:K18"/>
    <mergeCell ref="I19:K19"/>
    <mergeCell ref="I20:K20"/>
    <mergeCell ref="A21:F21"/>
    <mergeCell ref="I21:K21"/>
    <mergeCell ref="B13:E13"/>
    <mergeCell ref="F13:K13"/>
    <mergeCell ref="I14:K14"/>
    <mergeCell ref="I15:K15"/>
    <mergeCell ref="I16:K16"/>
    <mergeCell ref="D9:E9"/>
    <mergeCell ref="D10:E10"/>
    <mergeCell ref="D11:E11"/>
    <mergeCell ref="B12:E12"/>
    <mergeCell ref="F12:K12"/>
    <mergeCell ref="A7:C11"/>
    <mergeCell ref="A6:C6"/>
    <mergeCell ref="D6:G6"/>
    <mergeCell ref="I6:K6"/>
    <mergeCell ref="D7:E7"/>
    <mergeCell ref="D8:E8"/>
    <mergeCell ref="A1:K1"/>
    <mergeCell ref="A2:K2"/>
    <mergeCell ref="A4:C4"/>
    <mergeCell ref="D4:K4"/>
    <mergeCell ref="A5:C5"/>
    <mergeCell ref="D5:G5"/>
    <mergeCell ref="I5:K5"/>
  </mergeCells>
  <phoneticPr fontId="12" type="noConversion"/>
  <printOptions horizontalCentered="1"/>
  <pageMargins left="0.78740157480314998" right="0.39370078740157499" top="0.98425196850393704" bottom="0.59055118110236204" header="0.31496062992126" footer="0.31496062992126"/>
  <pageSetup paperSize="9" scale="56" orientation="landscape" blackAndWhite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项目</vt:lpstr>
      <vt:lpstr>项目!Print_Area</vt:lpstr>
      <vt:lpstr>项目!Print_Titles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2022-05-29T16:38:00Z</cp:lastPrinted>
  <dcterms:created xsi:type="dcterms:W3CDTF">2020-06-07T15:45:00Z</dcterms:created>
  <dcterms:modified xsi:type="dcterms:W3CDTF">2023-05-21T22:01:03Z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