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680"/>
  </bookViews>
  <sheets>
    <sheet name="山林防火和网络设备升级改造工程" sheetId="8" r:id="rId1"/>
  </sheets>
  <definedNames>
    <definedName name="_xlnm.Print_Area" localSheetId="0">山林防火和网络设备升级改造工程!$A$1:$K$22</definedName>
    <definedName name="_xlnm.Print_Titles" localSheetId="0">山林防火和网络设备升级改造工程!$1:$5</definedName>
  </definedNames>
  <calcPr calcId="144525"/>
</workbook>
</file>

<file path=xl/sharedStrings.xml><?xml version="1.0" encoding="utf-8"?>
<sst xmlns="http://schemas.openxmlformats.org/spreadsheetml/2006/main" count="79" uniqueCount="66">
  <si>
    <r>
      <rPr>
        <b/>
        <sz val="16"/>
        <rFont val="微软雅黑 Light"/>
        <charset val="134"/>
      </rPr>
      <t>项目支出绩效自评表</t>
    </r>
  </si>
  <si>
    <r>
      <rPr>
        <b/>
        <sz val="16"/>
        <rFont val="宋体"/>
        <charset val="134"/>
      </rPr>
      <t>（</t>
    </r>
    <r>
      <rPr>
        <b/>
        <sz val="16"/>
        <rFont val="Times New Roman"/>
        <charset val="134"/>
      </rPr>
      <t>2022</t>
    </r>
    <r>
      <rPr>
        <b/>
        <sz val="16"/>
        <rFont val="宋体"/>
        <charset val="134"/>
      </rPr>
      <t>年度）</t>
    </r>
  </si>
  <si>
    <r>
      <rPr>
        <sz val="11"/>
        <rFont val="宋体"/>
        <charset val="134"/>
      </rPr>
      <t>金额单位：万元</t>
    </r>
  </si>
  <si>
    <r>
      <rPr>
        <sz val="11"/>
        <rFont val="宋体"/>
        <charset val="134"/>
      </rPr>
      <t>项目名称</t>
    </r>
  </si>
  <si>
    <t>山林防火和网络设备升级改造工程</t>
  </si>
  <si>
    <t>主管部门</t>
  </si>
  <si>
    <t>北京市机关事务管理局</t>
  </si>
  <si>
    <r>
      <rPr>
        <sz val="11"/>
        <rFont val="宋体"/>
        <charset val="134"/>
      </rPr>
      <t>实施单位：</t>
    </r>
  </si>
  <si>
    <t>宽沟会议中心</t>
  </si>
  <si>
    <r>
      <rPr>
        <sz val="11"/>
        <rFont val="宋体"/>
        <charset val="134"/>
      </rPr>
      <t>项目负责人</t>
    </r>
  </si>
  <si>
    <t>杨凤山</t>
  </si>
  <si>
    <r>
      <rPr>
        <sz val="11"/>
        <rFont val="宋体"/>
        <charset val="134"/>
      </rPr>
      <t>联系电话</t>
    </r>
  </si>
  <si>
    <r>
      <rPr>
        <sz val="11"/>
        <rFont val="宋体"/>
        <charset val="134"/>
      </rPr>
      <t>项目资金</t>
    </r>
    <r>
      <rPr>
        <sz val="11"/>
        <rFont val="Times New Roman"/>
        <charset val="134"/>
      </rPr>
      <t xml:space="preserve">
</t>
    </r>
    <r>
      <rPr>
        <sz val="11"/>
        <rFont val="宋体"/>
        <charset val="134"/>
      </rPr>
      <t>（万元）</t>
    </r>
  </si>
  <si>
    <r>
      <rPr>
        <sz val="11"/>
        <rFont val="宋体"/>
        <charset val="134"/>
      </rPr>
      <t>年初预算数</t>
    </r>
  </si>
  <si>
    <r>
      <rPr>
        <sz val="11"/>
        <rFont val="宋体"/>
        <charset val="134"/>
      </rPr>
      <t>全年预算数</t>
    </r>
  </si>
  <si>
    <r>
      <rPr>
        <sz val="11"/>
        <rFont val="宋体"/>
        <charset val="134"/>
      </rPr>
      <t>全年执行数</t>
    </r>
  </si>
  <si>
    <r>
      <rPr>
        <sz val="11"/>
        <rFont val="宋体"/>
        <charset val="134"/>
      </rPr>
      <t>分值</t>
    </r>
  </si>
  <si>
    <t>执行率</t>
  </si>
  <si>
    <r>
      <rPr>
        <sz val="11"/>
        <rFont val="宋体"/>
        <charset val="134"/>
      </rPr>
      <t>得分</t>
    </r>
  </si>
  <si>
    <r>
      <rPr>
        <sz val="11"/>
        <rFont val="宋体"/>
        <charset val="134"/>
      </rPr>
      <t>年度资金总额：</t>
    </r>
  </si>
  <si>
    <r>
      <rPr>
        <sz val="11"/>
        <rFont val="宋体"/>
        <charset val="134"/>
      </rPr>
      <t>其中：当年财政拨款</t>
    </r>
  </si>
  <si>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</si>
  <si>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</si>
  <si>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</si>
  <si>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</si>
  <si>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r>
      <rPr>
        <sz val="11"/>
        <rFont val="宋体"/>
        <charset val="134"/>
      </rPr>
      <t>预期目标</t>
    </r>
  </si>
  <si>
    <r>
      <rPr>
        <sz val="11"/>
        <rFont val="宋体"/>
        <charset val="134"/>
      </rPr>
      <t>实际完成情况</t>
    </r>
  </si>
  <si>
    <r>
      <rPr>
        <sz val="11"/>
        <rFont val="宋体"/>
        <charset val="134"/>
      </rPr>
      <t>为提高安防、网络技术安全水平，保障重点区域的接待服务工作顺利进行，逐步完善建设全区域内智慧网络的总体设计思路，在以下方面进行完善提升：</t>
    </r>
    <r>
      <rPr>
        <sz val="11"/>
        <rFont val="Times New Roman"/>
        <charset val="134"/>
      </rPr>
      <t xml:space="preserve">                  </t>
    </r>
    <r>
      <rPr>
        <sz val="11"/>
        <rFont val="宋体"/>
        <charset val="134"/>
      </rPr>
      <t>安防监控方面，宽沟会议中心山林防火和网络设备升级改造后，对常规摄像头抓拍、周界入侵报警、常的园区路口监控、建筑周边监控、重要建筑物周边防控、山火防范辅助监控等方面多试点建设，并全部接入</t>
    </r>
    <r>
      <rPr>
        <sz val="11"/>
        <rFont val="Times New Roman"/>
        <charset val="134"/>
      </rPr>
      <t>B/S</t>
    </r>
    <r>
      <rPr>
        <sz val="11"/>
        <rFont val="宋体"/>
        <charset val="134"/>
      </rPr>
      <t>系统，支持</t>
    </r>
    <r>
      <rPr>
        <sz val="11"/>
        <rFont val="Times New Roman"/>
        <charset val="134"/>
      </rPr>
      <t>APP</t>
    </r>
    <r>
      <rPr>
        <sz val="11"/>
        <rFont val="宋体"/>
        <charset val="134"/>
      </rPr>
      <t>端与</t>
    </r>
    <r>
      <rPr>
        <sz val="11"/>
        <rFont val="Times New Roman"/>
        <charset val="134"/>
      </rPr>
      <t>PC</t>
    </r>
    <r>
      <rPr>
        <sz val="11"/>
        <rFont val="宋体"/>
        <charset val="134"/>
      </rPr>
      <t>端的随时随地查阅园区安防情况，大大提高了监控水平、防护能力，为园区的每一位贵宾的安全保驾护航。</t>
    </r>
    <r>
      <rPr>
        <sz val="11"/>
        <rFont val="Times New Roman"/>
        <charset val="134"/>
      </rPr>
      <t xml:space="preserve">
</t>
    </r>
    <r>
      <rPr>
        <sz val="11"/>
        <rFont val="宋体"/>
        <charset val="134"/>
      </rPr>
      <t>网络方面除了完成现有有线网络的改造外，将在办公楼内使用最新的</t>
    </r>
    <r>
      <rPr>
        <sz val="11"/>
        <rFont val="Times New Roman"/>
        <charset val="134"/>
      </rPr>
      <t>wlan</t>
    </r>
    <r>
      <rPr>
        <sz val="11"/>
        <rFont val="宋体"/>
        <charset val="134"/>
      </rPr>
      <t>技术完成全覆盖，完全满足无线接入需求，彻底解决私接无线路由给网络稳定运行带来的问题；宿舍无线网络将使用全新的</t>
    </r>
    <r>
      <rPr>
        <sz val="11"/>
        <rFont val="Times New Roman"/>
        <charset val="134"/>
      </rPr>
      <t>wlan</t>
    </r>
    <r>
      <rPr>
        <sz val="11"/>
        <rFont val="宋体"/>
        <charset val="134"/>
      </rPr>
      <t>技术完成全覆盖，整体提高无线接入的带宽，满足正常的接入需求；汇聚层交换机使用虚拟化堆叠，实现自动冗余，从而提高山前网络汇聚层的可靠性；对于</t>
    </r>
    <r>
      <rPr>
        <sz val="11"/>
        <rFont val="Times New Roman"/>
        <charset val="134"/>
      </rPr>
      <t xml:space="preserve"> 506</t>
    </r>
    <r>
      <rPr>
        <sz val="11"/>
        <rFont val="宋体"/>
        <charset val="134"/>
      </rPr>
      <t>区域有线和无线网络设备陈旧带来的运维困难本次考虑对该区域核心、汇聚和接入交换进行全面设备升级改造，同时完成客房及客房走廊的</t>
    </r>
    <r>
      <rPr>
        <sz val="11"/>
        <rFont val="Times New Roman"/>
        <charset val="134"/>
      </rPr>
      <t>wlan</t>
    </r>
    <r>
      <rPr>
        <sz val="11"/>
        <rFont val="宋体"/>
        <charset val="134"/>
      </rPr>
      <t>全覆盖；解决</t>
    </r>
    <r>
      <rPr>
        <sz val="11"/>
        <rFont val="Times New Roman"/>
        <charset val="134"/>
      </rPr>
      <t>506</t>
    </r>
    <r>
      <rPr>
        <sz val="11"/>
        <rFont val="宋体"/>
        <charset val="134"/>
      </rPr>
      <t>和山前骨干网络互联链路的单链路可靠性问题，通过跨设备的双链路聚合技术满足链路冗余的同时提高网络的性能。</t>
    </r>
    <r>
      <rPr>
        <sz val="11"/>
        <rFont val="Times New Roman"/>
        <charset val="134"/>
      </rPr>
      <t xml:space="preserve">
</t>
    </r>
    <r>
      <rPr>
        <sz val="11"/>
        <rFont val="宋体"/>
        <charset val="134"/>
      </rPr>
      <t>机房</t>
    </r>
    <r>
      <rPr>
        <sz val="11"/>
        <rFont val="Times New Roman"/>
        <charset val="134"/>
      </rPr>
      <t>UPS</t>
    </r>
    <r>
      <rPr>
        <sz val="11"/>
        <rFont val="宋体"/>
        <charset val="134"/>
      </rPr>
      <t>电源系统升级改造方面，对机房设备运行和避免安全隐患方面的提升，使网络设备可在停电后保障</t>
    </r>
    <r>
      <rPr>
        <sz val="11"/>
        <rFont val="Times New Roman"/>
        <charset val="134"/>
      </rPr>
      <t>1</t>
    </r>
    <r>
      <rPr>
        <sz val="11"/>
        <rFont val="宋体"/>
        <charset val="134"/>
      </rPr>
      <t>小时以上后备电源，通讯设备可在停电后保障</t>
    </r>
    <r>
      <rPr>
        <sz val="11"/>
        <rFont val="Times New Roman"/>
        <charset val="134"/>
      </rPr>
      <t>2</t>
    </r>
    <r>
      <rPr>
        <sz val="11"/>
        <rFont val="宋体"/>
        <charset val="134"/>
      </rPr>
      <t>小时以上后备电源，有了后备电源时间，短时停电对网络和通讯不会照成影响，长时间的停电，也可以有个对设备保护以及解决方案的缓冲时间。同时电池的更换可消除因超年限使用电池而引起的火灾隐患，避免产生重大安全事故。</t>
    </r>
    <r>
      <rPr>
        <sz val="11"/>
        <rFont val="Times New Roman"/>
        <charset val="134"/>
      </rPr>
      <t xml:space="preserve">
</t>
    </r>
    <r>
      <rPr>
        <sz val="11"/>
        <rFont val="宋体"/>
        <charset val="134"/>
      </rPr>
      <t>员工测温消费考勤系统方面，通过安装安装人脸识别系统，实现员工及来访人员人脸识别就餐及购物；安装人脸能识别测温终端，实现员工及来访人员的识别及测温功能，体温异常自动报警，后台数据可查；安装后访客验证机，实现来访人员的登记及验证功能；微信公众号程序，实现员工的识别照片管理、在线充值、记录查询、访客的申请、批准及查询功能。</t>
    </r>
  </si>
  <si>
    <t>根据年度工作计划，组织实施安防监控、办公楼内使用最新的wlan技术完成全覆盖、机房UPS电源系统升级改造、员工测温消费考勤系统等工作，达到了项目预期。</t>
  </si>
  <si>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</si>
  <si>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r>
      <rPr>
        <sz val="11"/>
        <rFont val="宋体"/>
        <charset val="134"/>
      </rPr>
      <t>一级指标</t>
    </r>
  </si>
  <si>
    <r>
      <rPr>
        <sz val="11"/>
        <rFont val="宋体"/>
        <charset val="134"/>
      </rPr>
      <t>二级指标</t>
    </r>
  </si>
  <si>
    <r>
      <rPr>
        <sz val="11"/>
        <rFont val="宋体"/>
        <charset val="134"/>
      </rPr>
      <t>三级指标</t>
    </r>
  </si>
  <si>
    <r>
      <rPr>
        <sz val="11"/>
        <rFont val="宋体"/>
        <charset val="134"/>
      </rPr>
      <t>年度指标值</t>
    </r>
  </si>
  <si>
    <r>
      <rPr>
        <sz val="11"/>
        <rFont val="宋体"/>
        <charset val="134"/>
      </rPr>
      <t>实际完成值</t>
    </r>
  </si>
  <si>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</si>
  <si>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</si>
  <si>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r>
      <rPr>
        <sz val="11"/>
        <rFont val="宋体"/>
        <charset val="134"/>
      </rPr>
      <t>数量指标</t>
    </r>
  </si>
  <si>
    <t>更新网络交换机</t>
  </si>
  <si>
    <r>
      <rPr>
        <sz val="11"/>
        <rFont val="Times New Roman"/>
        <charset val="134"/>
      </rPr>
      <t>118</t>
    </r>
    <r>
      <rPr>
        <sz val="11"/>
        <rFont val="宋体"/>
        <charset val="134"/>
      </rPr>
      <t>台</t>
    </r>
  </si>
  <si>
    <t>更新无线控制器</t>
  </si>
  <si>
    <r>
      <rPr>
        <sz val="11"/>
        <rFont val="Times New Roman"/>
        <charset val="134"/>
      </rPr>
      <t>2</t>
    </r>
    <r>
      <rPr>
        <sz val="11"/>
        <rFont val="宋体"/>
        <charset val="134"/>
      </rPr>
      <t>台</t>
    </r>
  </si>
  <si>
    <t>更新无线覆盖信息点</t>
  </si>
  <si>
    <r>
      <rPr>
        <sz val="11"/>
        <rFont val="Times New Roman"/>
        <charset val="134"/>
      </rPr>
      <t>430</t>
    </r>
    <r>
      <rPr>
        <sz val="11"/>
        <rFont val="宋体"/>
        <charset val="134"/>
      </rPr>
      <t>个</t>
    </r>
  </si>
  <si>
    <r>
      <rPr>
        <sz val="11"/>
        <rFont val="宋体"/>
        <charset val="134"/>
      </rPr>
      <t>质量指标</t>
    </r>
  </si>
  <si>
    <t>设备正常运行</t>
  </si>
  <si>
    <t>正常运行</t>
  </si>
  <si>
    <t>质量达标率有待进一步明确与提升</t>
  </si>
  <si>
    <r>
      <rPr>
        <sz val="11"/>
        <rFont val="宋体"/>
        <charset val="134"/>
      </rPr>
      <t>时效指标</t>
    </r>
  </si>
  <si>
    <t>工作进度</t>
  </si>
  <si>
    <t>≤12个月</t>
  </si>
  <si>
    <r>
      <rPr>
        <sz val="11"/>
        <rFont val="宋体"/>
        <charset val="134"/>
      </rPr>
      <t>成本指标</t>
    </r>
  </si>
  <si>
    <t>项目成本控制</t>
  </si>
  <si>
    <r>
      <rPr>
        <sz val="11"/>
        <rFont val="Cambria Math"/>
        <charset val="134"/>
      </rPr>
      <t>≦</t>
    </r>
    <r>
      <rPr>
        <sz val="11"/>
        <rFont val="Times New Roman"/>
        <charset val="134"/>
      </rPr>
      <t>389.166179</t>
    </r>
  </si>
  <si>
    <r>
      <rPr>
        <sz val="11"/>
        <rFont val="宋体"/>
        <charset val="134"/>
      </rPr>
      <t>效益指标
（</t>
    </r>
    <r>
      <rPr>
        <sz val="11"/>
        <rFont val="Times New Roman"/>
        <charset val="134"/>
      </rPr>
      <t>40</t>
    </r>
    <r>
      <rPr>
        <sz val="11"/>
        <rFont val="宋体"/>
        <charset val="134"/>
      </rPr>
      <t>分）</t>
    </r>
  </si>
  <si>
    <t>社会效益指标</t>
  </si>
  <si>
    <t>为提高安防、网络技术安全水平，保障重点区域的接待服务工作顺利进行，逐步完善建设全区域内智慧网络的总体设计思路</t>
  </si>
  <si>
    <t>定性3-高中低</t>
  </si>
  <si>
    <t>高质量推动</t>
  </si>
  <si>
    <t>社会效益指标实现程度的量化考核有待完善</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</si>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</sst>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 numFmtId="178" formatCode="0_ "/>
    <numFmt numFmtId="179" formatCode="0.0_ "/>
  </numFmts>
  <fonts count="33">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Times New Roman"/>
      <charset val="134"/>
    </font>
    <font>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theme="1"/>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name val="微软雅黑 Light"/>
      <charset val="134"/>
    </font>
    <font>
      <b/>
      <sz val="16"/>
      <name val="宋体"/>
      <charset val="134"/>
    </font>
    <font>
      <sz val="11"/>
      <name val="Cambria Math"/>
      <charset val="134"/>
    </font>
    <font>
      <b/>
      <sz val="11"/>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3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8" applyNumberFormat="0" applyFont="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9" applyNumberFormat="0" applyFill="0" applyAlignment="0" applyProtection="0">
      <alignment vertical="center"/>
    </xf>
    <xf numFmtId="0" fontId="19" fillId="0" borderId="39" applyNumberFormat="0" applyFill="0" applyAlignment="0" applyProtection="0">
      <alignment vertical="center"/>
    </xf>
    <xf numFmtId="0" fontId="10" fillId="9" borderId="0" applyNumberFormat="0" applyBorder="0" applyAlignment="0" applyProtection="0">
      <alignment vertical="center"/>
    </xf>
    <xf numFmtId="0" fontId="14" fillId="0" borderId="40" applyNumberFormat="0" applyFill="0" applyAlignment="0" applyProtection="0">
      <alignment vertical="center"/>
    </xf>
    <xf numFmtId="0" fontId="10" fillId="10" borderId="0" applyNumberFormat="0" applyBorder="0" applyAlignment="0" applyProtection="0">
      <alignment vertical="center"/>
    </xf>
    <xf numFmtId="0" fontId="20" fillId="11" borderId="41" applyNumberFormat="0" applyAlignment="0" applyProtection="0">
      <alignment vertical="center"/>
    </xf>
    <xf numFmtId="0" fontId="21" fillId="11" borderId="37" applyNumberFormat="0" applyAlignment="0" applyProtection="0">
      <alignment vertical="center"/>
    </xf>
    <xf numFmtId="0" fontId="22" fillId="12" borderId="42"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3" fillId="0" borderId="43" applyNumberFormat="0" applyFill="0" applyAlignment="0" applyProtection="0">
      <alignment vertical="center"/>
    </xf>
    <xf numFmtId="0" fontId="24" fillId="0" borderId="44"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7" fillId="0" borderId="0"/>
  </cellStyleXfs>
  <cellXfs count="102">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4" fillId="0" borderId="0" xfId="0" applyFont="1">
      <alignment vertical="center"/>
    </xf>
    <xf numFmtId="0" fontId="2" fillId="0" borderId="0" xfId="0" applyFont="1">
      <alignment vertical="center"/>
    </xf>
    <xf numFmtId="0" fontId="2" fillId="0" borderId="0" xfId="0" applyFont="1" applyAlignment="1">
      <alignment horizontal="justify" vertical="center" wrapText="1"/>
    </xf>
    <xf numFmtId="0" fontId="5" fillId="0" borderId="0" xfId="0" applyFont="1" applyAlignment="1">
      <alignment horizontal="center" vertical="center"/>
    </xf>
    <xf numFmtId="0" fontId="5" fillId="0" borderId="0" xfId="0" applyFont="1" applyAlignment="1">
      <alignment horizontal="justify"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6" fillId="0" borderId="2" xfId="0" applyFont="1" applyBorder="1" applyAlignment="1">
      <alignment horizontal="center" vertical="center"/>
    </xf>
    <xf numFmtId="0" fontId="2" fillId="0" borderId="2" xfId="0" applyFont="1" applyBorder="1" applyAlignment="1">
      <alignment horizontal="justify" vertical="center" wrapText="1"/>
    </xf>
    <xf numFmtId="0" fontId="6" fillId="0" borderId="3" xfId="0" applyFont="1" applyBorder="1" applyAlignment="1">
      <alignment horizontal="center" vertical="center"/>
    </xf>
    <xf numFmtId="0" fontId="2" fillId="0" borderId="4" xfId="0" applyFont="1" applyBorder="1" applyAlignment="1">
      <alignment horizontal="center" vertical="center"/>
    </xf>
    <xf numFmtId="0" fontId="6"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43" fontId="2" fillId="0" borderId="4" xfId="0" applyNumberFormat="1" applyFont="1" applyBorder="1" applyAlignment="1">
      <alignment horizontal="justify" vertical="center" wrapText="1"/>
    </xf>
    <xf numFmtId="43" fontId="2" fillId="0" borderId="4" xfId="0" applyNumberFormat="1" applyFont="1" applyBorder="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43" fontId="2" fillId="0" borderId="12" xfId="0" applyNumberFormat="1" applyFont="1" applyBorder="1" applyAlignment="1">
      <alignment horizontal="justify" vertical="center" wrapText="1"/>
    </xf>
    <xf numFmtId="43" fontId="2" fillId="0" borderId="12" xfId="0" applyNumberFormat="1" applyFont="1" applyBorder="1">
      <alignment vertical="center"/>
    </xf>
    <xf numFmtId="0" fontId="2" fillId="0" borderId="1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6" fillId="0" borderId="9" xfId="0" applyFont="1" applyBorder="1" applyAlignment="1">
      <alignment horizontal="justify"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6" fillId="0" borderId="22" xfId="0" applyFont="1" applyBorder="1" applyAlignment="1">
      <alignment horizontal="justify" vertical="center" wrapText="1"/>
    </xf>
    <xf numFmtId="0" fontId="2" fillId="0" borderId="5"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4" xfId="0" applyFont="1" applyBorder="1" applyAlignment="1">
      <alignment horizontal="center" vertical="center" wrapText="1"/>
    </xf>
    <xf numFmtId="0" fontId="6" fillId="0" borderId="4" xfId="0" applyFont="1" applyBorder="1" applyAlignment="1">
      <alignment horizontal="justify" vertical="center"/>
    </xf>
    <xf numFmtId="176" fontId="2" fillId="0" borderId="3" xfId="0" applyNumberFormat="1" applyFont="1" applyBorder="1" applyAlignment="1">
      <alignment horizontal="center" vertical="center" wrapText="1"/>
    </xf>
    <xf numFmtId="177" fontId="2" fillId="0" borderId="4" xfId="0" applyNumberFormat="1" applyFont="1" applyBorder="1" applyAlignment="1">
      <alignment horizontal="center" vertical="center"/>
    </xf>
    <xf numFmtId="0" fontId="2" fillId="0" borderId="25" xfId="0" applyFont="1" applyBorder="1" applyAlignment="1">
      <alignment horizontal="center" vertical="center" wrapText="1"/>
    </xf>
    <xf numFmtId="0" fontId="2" fillId="0" borderId="25" xfId="0" applyFont="1" applyBorder="1" applyAlignment="1">
      <alignment horizontal="center" vertical="center"/>
    </xf>
    <xf numFmtId="0" fontId="2" fillId="0" borderId="4" xfId="0" applyFont="1" applyBorder="1" applyAlignment="1">
      <alignment horizontal="justify" vertical="center"/>
    </xf>
    <xf numFmtId="0" fontId="6" fillId="0" borderId="9" xfId="0" applyFont="1" applyBorder="1" applyAlignment="1">
      <alignment horizontal="center" vertical="center"/>
    </xf>
    <xf numFmtId="176" fontId="6" fillId="0" borderId="3" xfId="0" applyNumberFormat="1" applyFont="1" applyBorder="1" applyAlignment="1">
      <alignment horizontal="center" vertical="center" wrapText="1"/>
    </xf>
    <xf numFmtId="9" fontId="6" fillId="0" borderId="23" xfId="0" applyNumberFormat="1" applyFont="1" applyBorder="1" applyAlignment="1">
      <alignment horizontal="center" vertical="center"/>
    </xf>
    <xf numFmtId="9" fontId="2" fillId="0" borderId="3" xfId="0" applyNumberFormat="1" applyFont="1" applyBorder="1" applyAlignment="1">
      <alignment horizontal="center" vertical="center" wrapText="1"/>
    </xf>
    <xf numFmtId="43" fontId="2" fillId="0" borderId="4" xfId="0" applyNumberFormat="1" applyFont="1" applyBorder="1" applyAlignment="1">
      <alignment horizontal="center" vertical="center"/>
    </xf>
    <xf numFmtId="43" fontId="2" fillId="0" borderId="3" xfId="0" applyNumberFormat="1" applyFont="1" applyBorder="1" applyAlignment="1">
      <alignment horizontal="center" vertical="center" wrapText="1"/>
    </xf>
    <xf numFmtId="0" fontId="6" fillId="0" borderId="23"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7" xfId="0" applyFont="1" applyBorder="1" applyAlignment="1">
      <alignment horizontal="justify" vertical="center" wrapText="1"/>
    </xf>
    <xf numFmtId="178" fontId="3" fillId="0" borderId="27" xfId="0" applyNumberFormat="1" applyFont="1" applyBorder="1" applyAlignment="1">
      <alignment horizontal="center" vertical="center"/>
    </xf>
    <xf numFmtId="177" fontId="3" fillId="0" borderId="27" xfId="0" applyNumberFormat="1" applyFont="1" applyBorder="1" applyAlignment="1">
      <alignment horizontal="center" vertical="center"/>
    </xf>
    <xf numFmtId="0" fontId="2" fillId="0" borderId="28" xfId="0" applyFont="1" applyBorder="1">
      <alignment vertical="center"/>
    </xf>
    <xf numFmtId="0" fontId="2" fillId="0" borderId="28" xfId="0" applyFont="1" applyBorder="1" applyAlignment="1">
      <alignment horizontal="justify" vertical="center" wrapText="1"/>
    </xf>
    <xf numFmtId="0" fontId="4" fillId="0" borderId="0" xfId="0" applyFont="1" applyAlignment="1">
      <alignment horizontal="justify" vertical="center" wrapText="1"/>
    </xf>
    <xf numFmtId="0" fontId="4" fillId="0" borderId="0" xfId="0" applyFont="1" applyAlignment="1">
      <alignment horizontal="justify" vertical="center"/>
    </xf>
    <xf numFmtId="43" fontId="2" fillId="0" borderId="0" xfId="0" applyNumberFormat="1" applyFont="1">
      <alignment vertical="center"/>
    </xf>
    <xf numFmtId="0" fontId="2" fillId="0" borderId="0" xfId="0" applyFont="1" applyAlignment="1">
      <alignment horizontal="right" vertical="center"/>
    </xf>
    <xf numFmtId="0" fontId="2" fillId="0" borderId="2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30" xfId="0" applyFont="1" applyBorder="1" applyAlignment="1">
      <alignment horizontal="justify" vertical="center"/>
    </xf>
    <xf numFmtId="0" fontId="2" fillId="0" borderId="31" xfId="0" applyFont="1" applyBorder="1" applyAlignment="1">
      <alignment horizontal="justify" vertical="center"/>
    </xf>
    <xf numFmtId="0" fontId="2" fillId="0" borderId="32" xfId="0" applyFont="1" applyBorder="1" applyAlignment="1">
      <alignment horizontal="justify" vertical="center"/>
    </xf>
    <xf numFmtId="0" fontId="6" fillId="0" borderId="2" xfId="0" applyFont="1" applyBorder="1" applyAlignment="1">
      <alignment horizontal="center" vertical="center" wrapText="1"/>
    </xf>
    <xf numFmtId="0" fontId="2" fillId="0" borderId="29" xfId="0" applyFont="1" applyBorder="1" applyAlignment="1">
      <alignment horizontal="center" vertical="center" wrapText="1"/>
    </xf>
    <xf numFmtId="178" fontId="2" fillId="0" borderId="4" xfId="0" applyNumberFormat="1" applyFont="1" applyBorder="1" applyAlignment="1">
      <alignment horizontal="center" vertical="center"/>
    </xf>
    <xf numFmtId="10" fontId="2" fillId="0" borderId="4" xfId="0" applyNumberFormat="1" applyFont="1" applyBorder="1" applyAlignment="1">
      <alignment horizontal="right" vertical="center"/>
    </xf>
    <xf numFmtId="177" fontId="2" fillId="0" borderId="23" xfId="0" applyNumberFormat="1" applyFont="1" applyBorder="1">
      <alignment vertical="center"/>
    </xf>
    <xf numFmtId="178" fontId="2" fillId="0" borderId="23" xfId="0" applyNumberFormat="1" applyFont="1" applyBorder="1" applyAlignment="1">
      <alignment horizontal="center" vertical="center"/>
    </xf>
    <xf numFmtId="178" fontId="2" fillId="0" borderId="12" xfId="0" applyNumberFormat="1" applyFont="1" applyBorder="1" applyAlignment="1">
      <alignment horizontal="center" vertical="center"/>
    </xf>
    <xf numFmtId="178" fontId="2" fillId="0" borderId="33" xfId="0" applyNumberFormat="1" applyFont="1" applyBorder="1" applyAlignment="1">
      <alignment horizontal="center" vertical="center"/>
    </xf>
    <xf numFmtId="0" fontId="6" fillId="0" borderId="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6" fillId="0" borderId="0" xfId="0" applyFont="1" applyAlignment="1">
      <alignment horizontal="center" vertical="center" wrapText="1"/>
    </xf>
    <xf numFmtId="179" fontId="2" fillId="0" borderId="9" xfId="0" applyNumberFormat="1" applyFont="1" applyBorder="1" applyAlignment="1">
      <alignment horizontal="justify" vertical="center"/>
    </xf>
    <xf numFmtId="179" fontId="2" fillId="0" borderId="20" xfId="0" applyNumberFormat="1" applyFont="1" applyBorder="1" applyAlignment="1">
      <alignment horizontal="justify" vertical="center"/>
    </xf>
    <xf numFmtId="179" fontId="2" fillId="0" borderId="21" xfId="0" applyNumberFormat="1" applyFont="1" applyBorder="1" applyAlignment="1">
      <alignment horizontal="justify" vertical="center"/>
    </xf>
    <xf numFmtId="179" fontId="6" fillId="0" borderId="9" xfId="0" applyNumberFormat="1" applyFont="1" applyBorder="1">
      <alignment vertical="center"/>
    </xf>
    <xf numFmtId="179" fontId="2" fillId="0" borderId="20" xfId="0" applyNumberFormat="1" applyFont="1" applyBorder="1">
      <alignment vertical="center"/>
    </xf>
    <xf numFmtId="179" fontId="2" fillId="0" borderId="21" xfId="0" applyNumberFormat="1" applyFont="1" applyBorder="1">
      <alignment vertical="center"/>
    </xf>
    <xf numFmtId="179" fontId="6" fillId="0" borderId="9" xfId="0" applyNumberFormat="1" applyFont="1" applyBorder="1" applyAlignment="1">
      <alignment horizontal="justify" vertical="center"/>
    </xf>
    <xf numFmtId="177" fontId="3" fillId="0" borderId="34" xfId="0" applyNumberFormat="1" applyFont="1" applyBorder="1" applyAlignment="1">
      <alignment horizontal="center" vertical="center"/>
    </xf>
    <xf numFmtId="177" fontId="3" fillId="0" borderId="35" xfId="0" applyNumberFormat="1" applyFont="1" applyBorder="1" applyAlignment="1">
      <alignment horizontal="center" vertical="center"/>
    </xf>
    <xf numFmtId="177" fontId="3" fillId="0" borderId="36"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CC"/>
      <color rgb="00FF0000"/>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3388360" y="1851660"/>
          <a:ext cx="4186555" cy="3200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tint="0.599993896298105"/>
    <pageSetUpPr fitToPage="1"/>
  </sheetPr>
  <dimension ref="A1:L28"/>
  <sheetViews>
    <sheetView showGridLines="0" tabSelected="1" workbookViewId="0">
      <pane ySplit="5" topLeftCell="A14" activePane="bottomLeft" state="frozen"/>
      <selection/>
      <selection pane="bottomLeft" activeCell="I18" sqref="I18:K18"/>
    </sheetView>
  </sheetViews>
  <sheetFormatPr defaultColWidth="9" defaultRowHeight="18" customHeight="1"/>
  <cols>
    <col min="1" max="1" width="11.4416666666667" style="5" customWidth="1"/>
    <col min="2" max="2" width="12" style="5" customWidth="1"/>
    <col min="3" max="3" width="20.6666666666667" style="5" customWidth="1"/>
    <col min="4" max="4" width="34.4416666666667" style="5" customWidth="1"/>
    <col min="5" max="5" width="20.775" style="5" customWidth="1"/>
    <col min="6" max="6" width="20.775" style="6" customWidth="1"/>
    <col min="7" max="8" width="13.775" style="5" customWidth="1"/>
    <col min="9" max="11" width="10.775" style="5" customWidth="1"/>
    <col min="12" max="12" width="18.775" style="5" customWidth="1"/>
    <col min="13" max="16384" width="9" style="5"/>
  </cols>
  <sheetData>
    <row r="1" s="1" customFormat="1" ht="34.95" customHeight="1" spans="1:11">
      <c r="A1" s="7" t="s">
        <v>0</v>
      </c>
      <c r="B1" s="7"/>
      <c r="C1" s="7"/>
      <c r="D1" s="7"/>
      <c r="E1" s="7"/>
      <c r="F1" s="8"/>
      <c r="G1" s="7"/>
      <c r="H1" s="7"/>
      <c r="I1" s="7"/>
      <c r="J1" s="7"/>
      <c r="K1" s="7"/>
    </row>
    <row r="2" s="1" customFormat="1" ht="20.25" spans="1:11">
      <c r="A2" s="7" t="s">
        <v>1</v>
      </c>
      <c r="B2" s="7"/>
      <c r="C2" s="7"/>
      <c r="D2" s="7"/>
      <c r="E2" s="7"/>
      <c r="F2" s="8"/>
      <c r="G2" s="7"/>
      <c r="H2" s="7"/>
      <c r="I2" s="7"/>
      <c r="J2" s="7"/>
      <c r="K2" s="7"/>
    </row>
    <row r="3" ht="15.9" customHeight="1" spans="9:11">
      <c r="I3" s="72"/>
      <c r="K3" s="73" t="s">
        <v>2</v>
      </c>
    </row>
    <row r="4" ht="24.9" customHeight="1" spans="1:11">
      <c r="A4" s="9" t="s">
        <v>3</v>
      </c>
      <c r="B4" s="10"/>
      <c r="C4" s="10"/>
      <c r="D4" s="11" t="s">
        <v>4</v>
      </c>
      <c r="E4" s="10"/>
      <c r="F4" s="12"/>
      <c r="G4" s="10"/>
      <c r="H4" s="10"/>
      <c r="I4" s="10"/>
      <c r="J4" s="10"/>
      <c r="K4" s="74"/>
    </row>
    <row r="5" ht="24.9" customHeight="1" spans="1:11">
      <c r="A5" s="13" t="s">
        <v>5</v>
      </c>
      <c r="B5" s="14"/>
      <c r="C5" s="14"/>
      <c r="D5" s="15" t="s">
        <v>6</v>
      </c>
      <c r="E5" s="14"/>
      <c r="F5" s="16"/>
      <c r="G5" s="14"/>
      <c r="H5" s="14" t="s">
        <v>7</v>
      </c>
      <c r="I5" s="56" t="s">
        <v>8</v>
      </c>
      <c r="J5" s="75"/>
      <c r="K5" s="76"/>
    </row>
    <row r="6" ht="24.9" customHeight="1" spans="1:11">
      <c r="A6" s="17" t="s">
        <v>9</v>
      </c>
      <c r="B6" s="18"/>
      <c r="C6" s="18"/>
      <c r="D6" s="19" t="s">
        <v>10</v>
      </c>
      <c r="E6" s="18"/>
      <c r="F6" s="20"/>
      <c r="G6" s="18"/>
      <c r="H6" s="18" t="s">
        <v>11</v>
      </c>
      <c r="I6" s="77">
        <v>69642255</v>
      </c>
      <c r="J6" s="78"/>
      <c r="K6" s="79"/>
    </row>
    <row r="7" ht="25.2" customHeight="1" spans="1:11">
      <c r="A7" s="21" t="s">
        <v>12</v>
      </c>
      <c r="B7" s="10"/>
      <c r="C7" s="10"/>
      <c r="D7" s="22"/>
      <c r="E7" s="23"/>
      <c r="F7" s="24" t="s">
        <v>13</v>
      </c>
      <c r="G7" s="24" t="s">
        <v>14</v>
      </c>
      <c r="H7" s="24" t="s">
        <v>15</v>
      </c>
      <c r="I7" s="24" t="s">
        <v>16</v>
      </c>
      <c r="J7" s="80" t="s">
        <v>17</v>
      </c>
      <c r="K7" s="81" t="s">
        <v>18</v>
      </c>
    </row>
    <row r="8" ht="19.95" customHeight="1" spans="1:11">
      <c r="A8" s="25"/>
      <c r="B8" s="14"/>
      <c r="C8" s="14"/>
      <c r="D8" s="26" t="s">
        <v>19</v>
      </c>
      <c r="E8" s="27"/>
      <c r="F8" s="28">
        <f t="shared" ref="F8:H8" si="0">F9+F10+F11</f>
        <v>389.17</v>
      </c>
      <c r="G8" s="29">
        <f t="shared" si="0"/>
        <v>389.17</v>
      </c>
      <c r="H8" s="29">
        <f t="shared" si="0"/>
        <v>389.17</v>
      </c>
      <c r="I8" s="82">
        <v>10</v>
      </c>
      <c r="J8" s="83">
        <f t="shared" ref="J8:J11" si="1">H8/G8</f>
        <v>1</v>
      </c>
      <c r="K8" s="84">
        <f>I8*J8</f>
        <v>10</v>
      </c>
    </row>
    <row r="9" ht="19.95" customHeight="1" spans="1:11">
      <c r="A9" s="25"/>
      <c r="B9" s="14"/>
      <c r="C9" s="14"/>
      <c r="D9" s="26" t="s">
        <v>20</v>
      </c>
      <c r="E9" s="27"/>
      <c r="F9" s="28">
        <v>389.17</v>
      </c>
      <c r="G9" s="28">
        <v>389.17</v>
      </c>
      <c r="H9" s="29">
        <v>389.17</v>
      </c>
      <c r="I9" s="82" t="s">
        <v>21</v>
      </c>
      <c r="J9" s="83">
        <f t="shared" si="1"/>
        <v>1</v>
      </c>
      <c r="K9" s="85" t="s">
        <v>21</v>
      </c>
    </row>
    <row r="10" ht="19.95" customHeight="1" spans="1:11">
      <c r="A10" s="25"/>
      <c r="B10" s="14"/>
      <c r="C10" s="14"/>
      <c r="D10" s="26" t="s">
        <v>22</v>
      </c>
      <c r="E10" s="27"/>
      <c r="F10" s="28"/>
      <c r="G10" s="29"/>
      <c r="H10" s="29">
        <v>0</v>
      </c>
      <c r="I10" s="82" t="s">
        <v>21</v>
      </c>
      <c r="J10" s="83" t="e">
        <f t="shared" si="1"/>
        <v>#DIV/0!</v>
      </c>
      <c r="K10" s="85" t="s">
        <v>21</v>
      </c>
    </row>
    <row r="11" ht="19.95" customHeight="1" spans="1:11">
      <c r="A11" s="30"/>
      <c r="B11" s="31"/>
      <c r="C11" s="31"/>
      <c r="D11" s="32" t="s">
        <v>23</v>
      </c>
      <c r="E11" s="33"/>
      <c r="F11" s="34"/>
      <c r="G11" s="35"/>
      <c r="H11" s="35">
        <v>0</v>
      </c>
      <c r="I11" s="86" t="s">
        <v>21</v>
      </c>
      <c r="J11" s="83" t="e">
        <f t="shared" si="1"/>
        <v>#DIV/0!</v>
      </c>
      <c r="K11" s="87" t="s">
        <v>21</v>
      </c>
    </row>
    <row r="12" ht="25.2" customHeight="1" spans="1:11">
      <c r="A12" s="36" t="s">
        <v>24</v>
      </c>
      <c r="B12" s="37" t="s">
        <v>25</v>
      </c>
      <c r="C12" s="38"/>
      <c r="D12" s="38"/>
      <c r="E12" s="39"/>
      <c r="F12" s="40" t="s">
        <v>26</v>
      </c>
      <c r="G12" s="38"/>
      <c r="H12" s="38"/>
      <c r="I12" s="38"/>
      <c r="J12" s="38"/>
      <c r="K12" s="39"/>
    </row>
    <row r="13" ht="360" customHeight="1" spans="1:11">
      <c r="A13" s="41"/>
      <c r="B13" s="42" t="s">
        <v>27</v>
      </c>
      <c r="C13" s="43"/>
      <c r="D13" s="43"/>
      <c r="E13" s="44"/>
      <c r="F13" s="45" t="s">
        <v>28</v>
      </c>
      <c r="G13" s="43"/>
      <c r="H13" s="43"/>
      <c r="I13" s="43"/>
      <c r="J13" s="43"/>
      <c r="K13" s="44"/>
    </row>
    <row r="14" s="2" customFormat="1" ht="25.2" customHeight="1" spans="1:12">
      <c r="A14" s="46" t="s">
        <v>29</v>
      </c>
      <c r="B14" s="14" t="s">
        <v>30</v>
      </c>
      <c r="C14" s="14" t="s">
        <v>31</v>
      </c>
      <c r="D14" s="14" t="s">
        <v>32</v>
      </c>
      <c r="E14" s="47" t="s">
        <v>33</v>
      </c>
      <c r="F14" s="48" t="s">
        <v>34</v>
      </c>
      <c r="G14" s="14" t="s">
        <v>16</v>
      </c>
      <c r="H14" s="16" t="s">
        <v>18</v>
      </c>
      <c r="I14" s="88" t="s">
        <v>35</v>
      </c>
      <c r="J14" s="89"/>
      <c r="K14" s="90"/>
      <c r="L14" s="91"/>
    </row>
    <row r="15" ht="19.95" customHeight="1" spans="1:11">
      <c r="A15" s="49"/>
      <c r="B15" s="20" t="s">
        <v>36</v>
      </c>
      <c r="C15" s="18" t="s">
        <v>37</v>
      </c>
      <c r="D15" s="50" t="s">
        <v>38</v>
      </c>
      <c r="E15" s="14" t="s">
        <v>39</v>
      </c>
      <c r="F15" s="51" t="s">
        <v>39</v>
      </c>
      <c r="G15" s="52">
        <v>3</v>
      </c>
      <c r="H15" s="52">
        <v>3</v>
      </c>
      <c r="I15" s="92"/>
      <c r="J15" s="93"/>
      <c r="K15" s="94"/>
    </row>
    <row r="16" ht="19.95" customHeight="1" spans="1:11">
      <c r="A16" s="49"/>
      <c r="B16" s="53"/>
      <c r="C16" s="54"/>
      <c r="D16" s="55" t="s">
        <v>40</v>
      </c>
      <c r="E16" s="14" t="s">
        <v>41</v>
      </c>
      <c r="F16" s="51" t="s">
        <v>41</v>
      </c>
      <c r="G16" s="52">
        <v>3</v>
      </c>
      <c r="H16" s="52">
        <v>3</v>
      </c>
      <c r="I16" s="92"/>
      <c r="J16" s="93"/>
      <c r="K16" s="94"/>
    </row>
    <row r="17" ht="19.95" customHeight="1" spans="1:11">
      <c r="A17" s="49"/>
      <c r="B17" s="53"/>
      <c r="C17" s="54"/>
      <c r="D17" s="55" t="s">
        <v>42</v>
      </c>
      <c r="E17" s="14" t="s">
        <v>43</v>
      </c>
      <c r="F17" s="51" t="s">
        <v>43</v>
      </c>
      <c r="G17" s="52">
        <v>4</v>
      </c>
      <c r="H17" s="52">
        <v>4</v>
      </c>
      <c r="I17" s="92"/>
      <c r="J17" s="93"/>
      <c r="K17" s="94"/>
    </row>
    <row r="18" ht="46.8" customHeight="1" spans="1:11">
      <c r="A18" s="49"/>
      <c r="B18" s="53"/>
      <c r="C18" s="18" t="s">
        <v>44</v>
      </c>
      <c r="D18" s="50" t="s">
        <v>45</v>
      </c>
      <c r="E18" s="56" t="s">
        <v>45</v>
      </c>
      <c r="F18" s="57" t="s">
        <v>46</v>
      </c>
      <c r="G18" s="52">
        <v>15</v>
      </c>
      <c r="H18" s="52">
        <v>12.5</v>
      </c>
      <c r="I18" s="95" t="s">
        <v>47</v>
      </c>
      <c r="J18" s="96"/>
      <c r="K18" s="97"/>
    </row>
    <row r="19" ht="19.95" customHeight="1" spans="1:11">
      <c r="A19" s="49"/>
      <c r="B19" s="53"/>
      <c r="C19" s="18" t="s">
        <v>48</v>
      </c>
      <c r="D19" s="50" t="s">
        <v>49</v>
      </c>
      <c r="E19" s="58" t="s">
        <v>50</v>
      </c>
      <c r="F19" s="59" t="s">
        <v>50</v>
      </c>
      <c r="G19" s="52">
        <v>15</v>
      </c>
      <c r="H19" s="52">
        <v>15</v>
      </c>
      <c r="I19" s="92"/>
      <c r="J19" s="93"/>
      <c r="K19" s="94"/>
    </row>
    <row r="20" ht="19.95" customHeight="1" spans="1:11">
      <c r="A20" s="49"/>
      <c r="B20" s="53"/>
      <c r="C20" s="18" t="s">
        <v>51</v>
      </c>
      <c r="D20" s="55" t="s">
        <v>52</v>
      </c>
      <c r="E20" s="60" t="s">
        <v>53</v>
      </c>
      <c r="F20" s="61">
        <v>389.17</v>
      </c>
      <c r="G20" s="52">
        <v>10</v>
      </c>
      <c r="H20" s="52">
        <v>10</v>
      </c>
      <c r="I20" s="92"/>
      <c r="J20" s="93"/>
      <c r="K20" s="94"/>
    </row>
    <row r="21" ht="93" customHeight="1" spans="1:11">
      <c r="A21" s="49"/>
      <c r="B21" s="20" t="s">
        <v>54</v>
      </c>
      <c r="C21" s="19" t="s">
        <v>55</v>
      </c>
      <c r="D21" s="50" t="s">
        <v>56</v>
      </c>
      <c r="E21" s="62" t="s">
        <v>57</v>
      </c>
      <c r="F21" s="57" t="s">
        <v>58</v>
      </c>
      <c r="G21" s="52">
        <v>40</v>
      </c>
      <c r="H21" s="52">
        <v>34.5</v>
      </c>
      <c r="I21" s="98" t="s">
        <v>59</v>
      </c>
      <c r="J21" s="93"/>
      <c r="K21" s="94"/>
    </row>
    <row r="22" s="3" customFormat="1" ht="20.1" customHeight="1" spans="1:11">
      <c r="A22" s="63" t="s">
        <v>60</v>
      </c>
      <c r="B22" s="64"/>
      <c r="C22" s="64"/>
      <c r="D22" s="64"/>
      <c r="E22" s="64"/>
      <c r="F22" s="65"/>
      <c r="G22" s="66">
        <f>SUM(G15:G21)+I8</f>
        <v>100</v>
      </c>
      <c r="H22" s="67">
        <f>SUM(H15:H21)+K8</f>
        <v>92</v>
      </c>
      <c r="I22" s="99" t="s">
        <v>21</v>
      </c>
      <c r="J22" s="100"/>
      <c r="K22" s="101"/>
    </row>
    <row r="23" ht="9.9" customHeight="1" spans="1:11">
      <c r="A23" s="68"/>
      <c r="B23" s="68"/>
      <c r="C23" s="68"/>
      <c r="D23" s="68"/>
      <c r="E23" s="68"/>
      <c r="F23" s="69"/>
      <c r="G23" s="68"/>
      <c r="H23" s="68"/>
      <c r="I23" s="68"/>
      <c r="J23" s="68"/>
      <c r="K23" s="68"/>
    </row>
    <row r="24" s="4" customFormat="1" hidden="1" customHeight="1" spans="1:6">
      <c r="A24" s="4" t="s">
        <v>61</v>
      </c>
      <c r="F24" s="70"/>
    </row>
    <row r="25" s="4" customFormat="1" ht="16.2" hidden="1" customHeight="1" spans="1:11">
      <c r="A25" s="71" t="s">
        <v>62</v>
      </c>
      <c r="B25" s="71"/>
      <c r="C25" s="71"/>
      <c r="D25" s="71"/>
      <c r="E25" s="71"/>
      <c r="F25" s="70"/>
      <c r="G25" s="71"/>
      <c r="H25" s="71"/>
      <c r="I25" s="71"/>
      <c r="J25" s="71"/>
      <c r="K25" s="71"/>
    </row>
    <row r="26" s="4" customFormat="1" ht="60" hidden="1" customHeight="1" spans="1:11">
      <c r="A26" s="71" t="s">
        <v>63</v>
      </c>
      <c r="B26" s="71"/>
      <c r="C26" s="71"/>
      <c r="D26" s="71"/>
      <c r="E26" s="71"/>
      <c r="F26" s="70"/>
      <c r="G26" s="71"/>
      <c r="H26" s="71"/>
      <c r="I26" s="71"/>
      <c r="J26" s="71"/>
      <c r="K26" s="71"/>
    </row>
    <row r="27" s="4" customFormat="1" ht="16.2" hidden="1" customHeight="1" spans="1:11">
      <c r="A27" s="71" t="s">
        <v>64</v>
      </c>
      <c r="B27" s="71"/>
      <c r="C27" s="71"/>
      <c r="D27" s="71"/>
      <c r="E27" s="71"/>
      <c r="F27" s="70"/>
      <c r="G27" s="71"/>
      <c r="H27" s="71"/>
      <c r="I27" s="71"/>
      <c r="J27" s="71"/>
      <c r="K27" s="71"/>
    </row>
    <row r="28" s="4" customFormat="1" ht="16.2" hidden="1" customHeight="1" spans="1:11">
      <c r="A28" s="71" t="s">
        <v>65</v>
      </c>
      <c r="B28" s="71"/>
      <c r="C28" s="71"/>
      <c r="D28" s="71"/>
      <c r="E28" s="71"/>
      <c r="F28" s="70"/>
      <c r="G28" s="71"/>
      <c r="H28" s="71"/>
      <c r="I28" s="71"/>
      <c r="J28" s="71"/>
      <c r="K28" s="71"/>
    </row>
  </sheetData>
  <mergeCells count="38">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6:K16"/>
    <mergeCell ref="I17:K17"/>
    <mergeCell ref="I18:K18"/>
    <mergeCell ref="I19:K19"/>
    <mergeCell ref="I20:K20"/>
    <mergeCell ref="I21:K21"/>
    <mergeCell ref="A22:F22"/>
    <mergeCell ref="I22:K22"/>
    <mergeCell ref="A25:K25"/>
    <mergeCell ref="A26:K26"/>
    <mergeCell ref="A27:K27"/>
    <mergeCell ref="A28:K28"/>
    <mergeCell ref="A12:A13"/>
    <mergeCell ref="A14:A21"/>
    <mergeCell ref="B15:B20"/>
    <mergeCell ref="C15:C17"/>
    <mergeCell ref="A7:C11"/>
  </mergeCells>
  <printOptions horizontalCentered="1"/>
  <pageMargins left="0.78740157480315" right="0.393700787401575" top="0.984251968503937" bottom="0.590551181102362" header="0.31496062992126" footer="0.31496062992126"/>
  <pageSetup paperSize="9" scale="56"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山林防火和网络设备升级改造工程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ランのワニ</cp:lastModifiedBy>
  <dcterms:created xsi:type="dcterms:W3CDTF">2020-06-07T15:45:00Z</dcterms:created>
  <cp:lastPrinted>2022-05-29T16:38:00Z</cp:lastPrinted>
  <dcterms:modified xsi:type="dcterms:W3CDTF">2023-05-20T06:29:51Z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y fmtid="{D5CDD505-2E9C-101B-9397-08002B2CF9AE}" pid="5" name="KSOReadingLayout">
    <vt:bool>true</vt:bool>
  </property>
</Properties>
</file>