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机关事务云服务" sheetId="8" r:id="rId1"/>
  </sheets>
  <definedNames>
    <definedName name="_xlnm.Print_Area" localSheetId="0">机关事务云服务!$A$1:$K$53</definedName>
    <definedName name="_xlnm.Print_Titles" localSheetId="0">机关事务云服务!$1:$5</definedName>
  </definedNames>
  <calcPr calcId="144525"/>
</workbook>
</file>

<file path=xl/sharedStrings.xml><?xml version="1.0" encoding="utf-8"?>
<sst xmlns="http://schemas.openxmlformats.org/spreadsheetml/2006/main" count="144" uniqueCount="129">
  <si>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</si>
  <si>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</si>
  <si>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</si>
  <si>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</si>
  <si>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机关事务云服务</t>
  </si>
  <si>
    <t>主管部门</t>
  </si>
  <si>
    <t>北京市机关事务管理局</t>
  </si>
  <si>
    <r>
      <rPr>
        <sz val="11"/>
        <rFont val="宋体"/>
        <charset val="134"/>
      </rPr>
      <t>实施单位：</t>
    </r>
  </si>
  <si>
    <t>信息化工作处</t>
  </si>
  <si>
    <r>
      <rPr>
        <sz val="11"/>
        <rFont val="宋体"/>
        <charset val="134"/>
      </rPr>
      <t>项目负责人</t>
    </r>
  </si>
  <si>
    <t>马骁</t>
  </si>
  <si>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</si>
  <si>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</si>
  <si>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</si>
  <si>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</si>
  <si>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</si>
  <si>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</si>
  <si>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</si>
  <si>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</si>
  <si>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</si>
  <si>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</si>
  <si>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</si>
  <si>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</si>
  <si>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</si>
  <si>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</si>
  <si>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</si>
  <si>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</si>
  <si>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t>为了确保全市机关事务业务信息系统的平稳安全运行，确保业务系统所使用的云平台符合国家、北京市相关政策要求，和市机关事务局自身对业务系统的要求，需依托市级政务云，统筹整体规划，提供专属的云平台基础资源服务，云平台基础资源服务满足市机关事务局业务信息系统运行所需的计算、存储、网络环境和相应的资源数量，并在基础政务云资源服务基础上，提供相关的云扩展（运维、安全、备份等）服务，以保证机关事务云的高效稳定运行，进而保障全市机关事务业务系统的稳定运行。</t>
  </si>
  <si>
    <t>根据年度工作任务安排，提供专属的云平台基础资源服务以及相关的云扩展（运维、安全、备份等）服务，为全市机关事务业务系统的稳定运行提供保障服务，达到了项目预期。</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</si>
  <si>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</si>
  <si>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</si>
  <si>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</si>
  <si>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</si>
  <si>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</si>
  <si>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</si>
  <si>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</si>
  <si>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</si>
  <si>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</si>
  <si>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r>
      <rPr>
        <sz val="11"/>
        <rFont val="宋体"/>
        <charset val="134"/>
      </rPr>
      <t>购买云端抗</t>
    </r>
    <r>
      <rPr>
        <sz val="11"/>
        <rFont val="Times New Roman"/>
        <charset val="134"/>
      </rPr>
      <t>DDOS</t>
    </r>
    <r>
      <rPr>
        <sz val="11"/>
        <rFont val="宋体"/>
        <charset val="134"/>
      </rPr>
      <t>服务</t>
    </r>
    <r>
      <rPr>
        <sz val="11"/>
        <rFont val="Times New Roman"/>
        <charset val="134"/>
      </rPr>
      <t>-</t>
    </r>
    <r>
      <rPr>
        <sz val="11"/>
        <rFont val="宋体"/>
        <charset val="134"/>
      </rPr>
      <t>站点</t>
    </r>
  </si>
  <si>
    <t>2个</t>
  </si>
  <si>
    <r>
      <rPr>
        <sz val="11"/>
        <rFont val="宋体"/>
        <charset val="134"/>
      </rPr>
      <t>数据库审计服务</t>
    </r>
  </si>
  <si>
    <t>16套</t>
  </si>
  <si>
    <r>
      <rPr>
        <sz val="11"/>
        <rFont val="宋体"/>
        <charset val="134"/>
      </rPr>
      <t>购买本地备份服务</t>
    </r>
    <r>
      <rPr>
        <sz val="11"/>
        <rFont val="Times New Roman"/>
        <charset val="134"/>
      </rPr>
      <t>-IP</t>
    </r>
  </si>
  <si>
    <t>78000个</t>
  </si>
  <si>
    <r>
      <rPr>
        <sz val="11"/>
        <rFont val="宋体"/>
        <charset val="134"/>
      </rPr>
      <t>购买主机杀毒服务</t>
    </r>
  </si>
  <si>
    <t>229台</t>
  </si>
  <si>
    <r>
      <rPr>
        <sz val="11"/>
        <rFont val="宋体"/>
        <charset val="134"/>
      </rPr>
      <t>购买商用数据库系统安装和维护服务</t>
    </r>
  </si>
  <si>
    <t>24套</t>
  </si>
  <si>
    <r>
      <rPr>
        <sz val="11"/>
        <rFont val="Times New Roman"/>
        <charset val="134"/>
      </rPr>
      <t>64</t>
    </r>
    <r>
      <rPr>
        <sz val="11"/>
        <rFont val="宋体"/>
        <charset val="134"/>
      </rPr>
      <t>套</t>
    </r>
  </si>
  <si>
    <r>
      <rPr>
        <sz val="11"/>
        <rFont val="宋体"/>
        <charset val="134"/>
      </rPr>
      <t>购买互联网链路带宽</t>
    </r>
  </si>
  <si>
    <t>300MB</t>
  </si>
  <si>
    <r>
      <rPr>
        <sz val="11"/>
        <rFont val="宋体"/>
        <charset val="134"/>
      </rPr>
      <t>购买</t>
    </r>
    <r>
      <rPr>
        <sz val="11"/>
        <rFont val="Times New Roman"/>
        <charset val="134"/>
      </rPr>
      <t>Windows Server</t>
    </r>
    <r>
      <rPr>
        <sz val="11"/>
        <rFont val="宋体"/>
        <charset val="134"/>
      </rPr>
      <t>套餐：</t>
    </r>
    <r>
      <rPr>
        <sz val="11"/>
        <rFont val="Times New Roman"/>
        <charset val="134"/>
      </rPr>
      <t>Windows Server</t>
    </r>
    <r>
      <rPr>
        <sz val="11"/>
        <rFont val="宋体"/>
        <charset val="134"/>
      </rPr>
      <t>租用、安装及维护</t>
    </r>
  </si>
  <si>
    <t>32个</t>
  </si>
  <si>
    <r>
      <rPr>
        <sz val="11"/>
        <rFont val="宋体"/>
        <charset val="134"/>
      </rPr>
      <t>购买异地备份服务</t>
    </r>
  </si>
  <si>
    <t>22000TB</t>
  </si>
  <si>
    <r>
      <rPr>
        <sz val="11"/>
        <rFont val="宋体"/>
        <charset val="134"/>
      </rPr>
      <t>购买远程接入服务</t>
    </r>
  </si>
  <si>
    <t>1个</t>
  </si>
  <si>
    <r>
      <rPr>
        <sz val="11"/>
        <rFont val="宋体"/>
        <charset val="134"/>
      </rPr>
      <t>购买主机日志分析服务</t>
    </r>
  </si>
  <si>
    <r>
      <rPr>
        <sz val="11"/>
        <rFont val="宋体"/>
        <charset val="134"/>
      </rPr>
      <t>购买主机负载均衡服务</t>
    </r>
    <r>
      <rPr>
        <sz val="11"/>
        <rFont val="Times New Roman"/>
        <charset val="134"/>
      </rPr>
      <t>IP</t>
    </r>
  </si>
  <si>
    <t>75个</t>
  </si>
  <si>
    <r>
      <rPr>
        <sz val="11"/>
        <rFont val="宋体"/>
        <charset val="134"/>
      </rPr>
      <t>购买图形图像计算服务的数量</t>
    </r>
    <r>
      <rPr>
        <sz val="11"/>
        <rFont val="Times New Roman"/>
        <charset val="134"/>
      </rPr>
      <t>GPU</t>
    </r>
  </si>
  <si>
    <t>实际业务暂无需求</t>
  </si>
  <si>
    <r>
      <rPr>
        <sz val="11"/>
        <rFont val="宋体"/>
        <charset val="134"/>
      </rPr>
      <t>购买主机防护服务</t>
    </r>
  </si>
  <si>
    <t>83台</t>
  </si>
  <si>
    <r>
      <rPr>
        <sz val="11"/>
        <rFont val="宋体"/>
        <charset val="134"/>
      </rPr>
      <t>购买应用中间件套餐服务</t>
    </r>
    <r>
      <rPr>
        <sz val="11"/>
        <rFont val="Times New Roman"/>
        <charset val="134"/>
      </rPr>
      <t>-</t>
    </r>
    <r>
      <rPr>
        <sz val="11"/>
        <rFont val="宋体"/>
        <charset val="134"/>
      </rPr>
      <t>云主机</t>
    </r>
  </si>
  <si>
    <t>193个</t>
  </si>
  <si>
    <r>
      <rPr>
        <sz val="11"/>
        <rFont val="宋体"/>
        <charset val="134"/>
      </rPr>
      <t>购买高性能存储服务的数量</t>
    </r>
  </si>
  <si>
    <t>182.23TB</t>
  </si>
  <si>
    <r>
      <rPr>
        <sz val="11"/>
        <rFont val="宋体"/>
        <charset val="134"/>
      </rPr>
      <t>购买</t>
    </r>
    <r>
      <rPr>
        <sz val="11"/>
        <rFont val="Times New Roman"/>
        <charset val="134"/>
      </rPr>
      <t>x86</t>
    </r>
    <r>
      <rPr>
        <sz val="11"/>
        <rFont val="宋体"/>
        <charset val="134"/>
      </rPr>
      <t>平台云主机服务（</t>
    </r>
    <r>
      <rPr>
        <sz val="11"/>
        <rFont val="Times New Roman"/>
        <charset val="134"/>
      </rPr>
      <t>VCPU</t>
    </r>
    <r>
      <rPr>
        <sz val="11"/>
        <rFont val="宋体"/>
        <charset val="134"/>
      </rPr>
      <t>）的数量</t>
    </r>
  </si>
  <si>
    <t>2744个</t>
  </si>
  <si>
    <r>
      <rPr>
        <sz val="11"/>
        <rFont val="宋体"/>
        <charset val="134"/>
      </rPr>
      <t>购买</t>
    </r>
    <r>
      <rPr>
        <sz val="11"/>
        <rFont val="Times New Roman"/>
        <charset val="134"/>
      </rPr>
      <t>x87</t>
    </r>
    <r>
      <rPr>
        <sz val="11"/>
        <rFont val="宋体"/>
        <charset val="134"/>
      </rPr>
      <t>平台云主机服务（内存）的数量</t>
    </r>
  </si>
  <si>
    <t>7.97TB</t>
  </si>
  <si>
    <r>
      <rPr>
        <sz val="11"/>
        <rFont val="宋体"/>
        <charset val="134"/>
      </rPr>
      <t>购买云端</t>
    </r>
    <r>
      <rPr>
        <sz val="11"/>
        <rFont val="Times New Roman"/>
        <charset val="134"/>
      </rPr>
      <t>APT</t>
    </r>
    <r>
      <rPr>
        <sz val="11"/>
        <rFont val="宋体"/>
        <charset val="134"/>
      </rPr>
      <t>防护服务</t>
    </r>
  </si>
  <si>
    <t>2套</t>
  </si>
  <si>
    <r>
      <rPr>
        <sz val="11"/>
        <rFont val="宋体"/>
        <charset val="134"/>
      </rPr>
      <t>购买数据库安装及维护服务</t>
    </r>
  </si>
  <si>
    <t>60套</t>
  </si>
  <si>
    <r>
      <rPr>
        <sz val="11"/>
        <rFont val="宋体"/>
        <charset val="134"/>
      </rPr>
      <t>购买开源操作系统安装和维护服务</t>
    </r>
    <r>
      <rPr>
        <sz val="11"/>
        <rFont val="Times New Roman"/>
        <charset val="134"/>
      </rPr>
      <t>-</t>
    </r>
    <r>
      <rPr>
        <sz val="11"/>
        <rFont val="宋体"/>
        <charset val="134"/>
      </rPr>
      <t>云主机</t>
    </r>
  </si>
  <si>
    <t>36个</t>
  </si>
  <si>
    <r>
      <rPr>
        <sz val="11"/>
        <rFont val="宋体"/>
        <charset val="134"/>
      </rPr>
      <t>购买互联网</t>
    </r>
    <r>
      <rPr>
        <sz val="11"/>
        <rFont val="Times New Roman"/>
        <charset val="134"/>
      </rPr>
      <t>IP</t>
    </r>
    <r>
      <rPr>
        <sz val="11"/>
        <rFont val="宋体"/>
        <charset val="134"/>
      </rPr>
      <t>地址租用服务</t>
    </r>
    <r>
      <rPr>
        <sz val="11"/>
        <rFont val="Times New Roman"/>
        <charset val="134"/>
      </rPr>
      <t>IP</t>
    </r>
  </si>
  <si>
    <r>
      <rPr>
        <sz val="11"/>
        <rFont val="宋体"/>
        <charset val="134"/>
      </rPr>
      <t>购买网页防篡改服务</t>
    </r>
    <r>
      <rPr>
        <sz val="11"/>
        <rFont val="Times New Roman"/>
        <charset val="134"/>
      </rPr>
      <t>-</t>
    </r>
    <r>
      <rPr>
        <sz val="11"/>
        <rFont val="宋体"/>
        <charset val="134"/>
      </rPr>
      <t>监控点</t>
    </r>
  </si>
  <si>
    <t>3个</t>
  </si>
  <si>
    <r>
      <rPr>
        <sz val="11"/>
        <rFont val="宋体"/>
        <charset val="134"/>
      </rPr>
      <t>购买</t>
    </r>
    <r>
      <rPr>
        <sz val="11"/>
        <rFont val="Times New Roman"/>
        <charset val="134"/>
      </rPr>
      <t>web</t>
    </r>
    <r>
      <rPr>
        <sz val="11"/>
        <rFont val="宋体"/>
        <charset val="134"/>
      </rPr>
      <t>应用防火墙服务</t>
    </r>
  </si>
  <si>
    <t>13.5万条</t>
  </si>
  <si>
    <r>
      <rPr>
        <sz val="11"/>
        <rFont val="宋体"/>
        <charset val="134"/>
      </rPr>
      <t>购买主机安全加固服务</t>
    </r>
  </si>
  <si>
    <t>196台</t>
  </si>
  <si>
    <r>
      <rPr>
        <sz val="11"/>
        <rFont val="宋体"/>
        <charset val="134"/>
      </rPr>
      <t>购买普通性能存储服务的数量</t>
    </r>
  </si>
  <si>
    <t>258TB</t>
  </si>
  <si>
    <r>
      <rPr>
        <sz val="11"/>
        <rFont val="宋体"/>
        <charset val="134"/>
      </rPr>
      <t>购买主机漏洞扫描服务</t>
    </r>
  </si>
  <si>
    <t>313台</t>
  </si>
  <si>
    <r>
      <rPr>
        <sz val="11"/>
        <rFont val="宋体"/>
        <charset val="134"/>
      </rPr>
      <t>购买</t>
    </r>
    <r>
      <rPr>
        <sz val="11"/>
        <rFont val="Times New Roman"/>
        <charset val="134"/>
      </rPr>
      <t>VPN</t>
    </r>
    <r>
      <rPr>
        <sz val="11"/>
        <rFont val="宋体"/>
        <charset val="134"/>
      </rPr>
      <t>服务</t>
    </r>
    <r>
      <rPr>
        <sz val="11"/>
        <rFont val="Times New Roman"/>
        <charset val="134"/>
      </rPr>
      <t>-</t>
    </r>
    <r>
      <rPr>
        <sz val="11"/>
        <rFont val="宋体"/>
        <charset val="134"/>
      </rPr>
      <t>账号</t>
    </r>
  </si>
  <si>
    <t>37个</t>
  </si>
  <si>
    <r>
      <rPr>
        <sz val="11"/>
        <rFont val="宋体"/>
        <charset val="134"/>
      </rPr>
      <t>购买深度监控</t>
    </r>
    <r>
      <rPr>
        <sz val="11"/>
        <rFont val="Times New Roman"/>
        <charset val="134"/>
      </rPr>
      <t>7*24</t>
    </r>
    <r>
      <rPr>
        <sz val="11"/>
        <rFont val="宋体"/>
        <charset val="134"/>
      </rPr>
      <t>小时服务</t>
    </r>
  </si>
  <si>
    <t>33台</t>
  </si>
  <si>
    <r>
      <rPr>
        <sz val="11"/>
        <rFont val="宋体"/>
        <charset val="134"/>
      </rPr>
      <t>购买</t>
    </r>
    <r>
      <rPr>
        <sz val="11"/>
        <rFont val="Times New Roman"/>
        <charset val="134"/>
      </rPr>
      <t>CDN</t>
    </r>
    <r>
      <rPr>
        <sz val="11"/>
        <rFont val="宋体"/>
        <charset val="134"/>
      </rPr>
      <t>加速服务</t>
    </r>
  </si>
  <si>
    <t>48.83TB</t>
  </si>
  <si>
    <r>
      <rPr>
        <sz val="11"/>
        <rFont val="宋体"/>
        <charset val="134"/>
      </rPr>
      <t>质量指标</t>
    </r>
  </si>
  <si>
    <t>系统验收合格率</t>
  </si>
  <si>
    <t>云平台可用率</t>
  </si>
  <si>
    <r>
      <rPr>
        <sz val="11"/>
        <rFont val="宋体"/>
        <charset val="134"/>
      </rPr>
      <t>时效指标</t>
    </r>
  </si>
  <si>
    <t>系统故障修复响应时间</t>
  </si>
  <si>
    <r>
      <rPr>
        <sz val="11"/>
        <rFont val="Times New Roman"/>
        <charset val="134"/>
      </rPr>
      <t>1</t>
    </r>
    <r>
      <rPr>
        <sz val="11"/>
        <rFont val="宋体"/>
        <charset val="134"/>
      </rPr>
      <t>小时</t>
    </r>
  </si>
  <si>
    <t>1小时</t>
  </si>
  <si>
    <t>系统运行维护响应时间</t>
  </si>
  <si>
    <r>
      <rPr>
        <sz val="11"/>
        <rFont val="Times New Roman"/>
        <charset val="134"/>
      </rPr>
      <t>30</t>
    </r>
    <r>
      <rPr>
        <sz val="11"/>
        <rFont val="宋体"/>
        <charset val="134"/>
      </rPr>
      <t>分钟</t>
    </r>
  </si>
  <si>
    <r>
      <rPr>
        <sz val="11"/>
        <rFont val="宋体"/>
        <charset val="134"/>
      </rPr>
      <t>成本指标</t>
    </r>
  </si>
  <si>
    <t>年度服务成本</t>
  </si>
  <si>
    <r>
      <rPr>
        <sz val="11"/>
        <rFont val="宋体"/>
        <charset val="134"/>
      </rPr>
      <t>效益指标
（</t>
    </r>
    <r>
      <rPr>
        <sz val="11"/>
        <rFont val="Times New Roman"/>
        <charset val="134"/>
      </rPr>
      <t>30</t>
    </r>
    <r>
      <rPr>
        <sz val="11"/>
        <rFont val="宋体"/>
        <charset val="134"/>
      </rPr>
      <t>分）</t>
    </r>
  </si>
  <si>
    <t>经济效益指标</t>
  </si>
  <si>
    <r>
      <rPr>
        <sz val="11"/>
        <rFont val="宋体"/>
        <charset val="134"/>
      </rPr>
      <t>云服务采购成本下降率</t>
    </r>
  </si>
  <si>
    <t>社会效益指标</t>
  </si>
  <si>
    <r>
      <rPr>
        <sz val="11"/>
        <rFont val="宋体"/>
        <charset val="134"/>
      </rPr>
      <t>对部门业务或整体事业发展的正面影响</t>
    </r>
  </si>
  <si>
    <r>
      <rPr>
        <sz val="11"/>
        <rFont val="宋体"/>
        <charset val="134"/>
      </rPr>
      <t>定性</t>
    </r>
    <r>
      <rPr>
        <sz val="11"/>
        <rFont val="Times New Roman"/>
        <charset val="134"/>
      </rPr>
      <t>3-</t>
    </r>
    <r>
      <rPr>
        <sz val="11"/>
        <rFont val="宋体"/>
        <charset val="134"/>
      </rPr>
      <t>高中低</t>
    </r>
  </si>
  <si>
    <t>高质量推动</t>
  </si>
  <si>
    <t>反映项目社会效益指标实现程度的量化考核有待进一步改进。</t>
  </si>
  <si>
    <t>可持续影响指标</t>
  </si>
  <si>
    <r>
      <rPr>
        <sz val="11"/>
        <rFont val="宋体"/>
        <charset val="134"/>
      </rPr>
      <t>系统正常使用年限</t>
    </r>
  </si>
  <si>
    <r>
      <rPr>
        <sz val="11"/>
        <rFont val="Times New Roman"/>
        <charset val="134"/>
      </rPr>
      <t>5</t>
    </r>
    <r>
      <rPr>
        <sz val="11"/>
        <rFont val="宋体"/>
        <charset val="134"/>
      </rPr>
      <t>年</t>
    </r>
  </si>
  <si>
    <t>反映项目可持续性指标的量化考核有待进一步改进。</t>
  </si>
  <si>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</si>
  <si>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</si>
  <si>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t>使用服务满意度</t>
  </si>
  <si>
    <t>≥95%</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</si>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</sst>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_ "/>
    <numFmt numFmtId="179" formatCode="0.0_ "/>
  </numFmts>
  <fonts count="31">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7">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0"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1" applyNumberFormat="0" applyFill="0" applyAlignment="0" applyProtection="0">
      <alignment vertical="center"/>
    </xf>
    <xf numFmtId="0" fontId="18" fillId="0" borderId="41" applyNumberFormat="0" applyFill="0" applyAlignment="0" applyProtection="0">
      <alignment vertical="center"/>
    </xf>
    <xf numFmtId="0" fontId="10" fillId="9" borderId="0" applyNumberFormat="0" applyBorder="0" applyAlignment="0" applyProtection="0">
      <alignment vertical="center"/>
    </xf>
    <xf numFmtId="0" fontId="13" fillId="0" borderId="42" applyNumberFormat="0" applyFill="0" applyAlignment="0" applyProtection="0">
      <alignment vertical="center"/>
    </xf>
    <xf numFmtId="0" fontId="10" fillId="10" borderId="0" applyNumberFormat="0" applyBorder="0" applyAlignment="0" applyProtection="0">
      <alignment vertical="center"/>
    </xf>
    <xf numFmtId="0" fontId="19" fillId="11" borderId="43" applyNumberFormat="0" applyAlignment="0" applyProtection="0">
      <alignment vertical="center"/>
    </xf>
    <xf numFmtId="0" fontId="20" fillId="11" borderId="39" applyNumberFormat="0" applyAlignment="0" applyProtection="0">
      <alignment vertical="center"/>
    </xf>
    <xf numFmtId="0" fontId="21" fillId="12" borderId="44"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45" applyNumberFormat="0" applyFill="0" applyAlignment="0" applyProtection="0">
      <alignment vertical="center"/>
    </xf>
    <xf numFmtId="0" fontId="23" fillId="0" borderId="46"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cellStyleXfs>
  <cellXfs count="110">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0" xfId="0" applyFont="1" applyFill="1">
      <alignment vertical="center"/>
    </xf>
    <xf numFmtId="0" fontId="4" fillId="0" borderId="0" xfId="0" applyFont="1" applyFill="1">
      <alignment vertical="center"/>
    </xf>
    <xf numFmtId="0" fontId="2" fillId="0" borderId="0" xfId="0" applyFont="1" applyFill="1">
      <alignment vertical="center"/>
    </xf>
    <xf numFmtId="0" fontId="2" fillId="0" borderId="0" xfId="0" applyFont="1" applyFill="1" applyAlignment="1">
      <alignment horizontal="justify" vertical="center" wrapText="1"/>
    </xf>
    <xf numFmtId="0" fontId="5" fillId="0" borderId="0" xfId="0" applyFont="1" applyFill="1" applyAlignment="1">
      <alignment horizontal="center" vertical="center"/>
    </xf>
    <xf numFmtId="0" fontId="5" fillId="0" borderId="0" xfId="0" applyFont="1" applyFill="1" applyAlignment="1">
      <alignment horizontal="justify"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0" fontId="6"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6"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9" xfId="0" applyFont="1" applyFill="1" applyBorder="1" applyAlignment="1">
      <alignment horizontal="justify" vertical="center"/>
    </xf>
    <xf numFmtId="0" fontId="2" fillId="0" borderId="10" xfId="0" applyFont="1" applyFill="1" applyBorder="1" applyAlignment="1">
      <alignment horizontal="justify" vertical="center"/>
    </xf>
    <xf numFmtId="43" fontId="2" fillId="0" borderId="4" xfId="0" applyNumberFormat="1" applyFont="1" applyFill="1" applyBorder="1" applyAlignment="1">
      <alignment horizontal="justify" vertical="center" wrapText="1"/>
    </xf>
    <xf numFmtId="43" fontId="2" fillId="0" borderId="4" xfId="0" applyNumberFormat="1" applyFont="1" applyFill="1" applyBorder="1">
      <alignment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justify" vertical="center"/>
    </xf>
    <xf numFmtId="0" fontId="2" fillId="0" borderId="14" xfId="0" applyFont="1" applyFill="1" applyBorder="1" applyAlignment="1">
      <alignment horizontal="justify" vertical="center"/>
    </xf>
    <xf numFmtId="43" fontId="2" fillId="0" borderId="12" xfId="0" applyNumberFormat="1" applyFont="1" applyFill="1" applyBorder="1" applyAlignment="1">
      <alignment horizontal="justify" vertical="center" wrapText="1"/>
    </xf>
    <xf numFmtId="43" fontId="2" fillId="0" borderId="12" xfId="0" applyNumberFormat="1" applyFont="1" applyFill="1" applyBorder="1">
      <alignment vertical="center"/>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6" fillId="0" borderId="9" xfId="0" applyFont="1" applyFill="1" applyBorder="1" applyAlignment="1">
      <alignment horizontal="justify" vertical="center" wrapText="1"/>
    </xf>
    <xf numFmtId="0" fontId="2" fillId="0" borderId="20" xfId="0" applyFont="1" applyFill="1" applyBorder="1" applyAlignment="1">
      <alignment horizontal="justify" vertical="center" wrapText="1"/>
    </xf>
    <xf numFmtId="0" fontId="6" fillId="0" borderId="20" xfId="0" applyFont="1" applyFill="1" applyBorder="1" applyAlignment="1">
      <alignment horizontal="justify" vertical="center" wrapText="1"/>
    </xf>
    <xf numFmtId="0" fontId="2" fillId="0" borderId="21"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2" fillId="0" borderId="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4" xfId="0" applyFont="1" applyFill="1" applyBorder="1" applyAlignment="1">
      <alignment horizontal="justify" vertical="center" wrapText="1"/>
    </xf>
    <xf numFmtId="176" fontId="2" fillId="0" borderId="3" xfId="0" applyNumberFormat="1" applyFont="1" applyFill="1" applyBorder="1" applyAlignment="1">
      <alignment horizontal="center" vertical="center" wrapText="1"/>
    </xf>
    <xf numFmtId="177" fontId="2" fillId="0" borderId="4" xfId="0" applyNumberFormat="1" applyFont="1" applyFill="1" applyBorder="1" applyAlignment="1">
      <alignment horizontal="center" vertical="center"/>
    </xf>
    <xf numFmtId="0" fontId="2" fillId="0" borderId="25" xfId="0" applyFont="1" applyFill="1" applyBorder="1" applyAlignment="1">
      <alignment horizontal="center" vertical="center" wrapText="1"/>
    </xf>
    <xf numFmtId="0" fontId="2" fillId="0" borderId="25" xfId="0" applyFont="1" applyFill="1" applyBorder="1" applyAlignment="1">
      <alignment horizontal="center" vertical="center"/>
    </xf>
    <xf numFmtId="0" fontId="2" fillId="0" borderId="4" xfId="0" applyFont="1" applyFill="1" applyBorder="1" applyAlignment="1">
      <alignment horizontal="justify" vertical="center"/>
    </xf>
    <xf numFmtId="9" fontId="2" fillId="0" borderId="9" xfId="0" applyNumberFormat="1" applyFont="1" applyFill="1" applyBorder="1" applyAlignment="1">
      <alignment horizontal="center" vertical="center"/>
    </xf>
    <xf numFmtId="10" fontId="2" fillId="0" borderId="9" xfId="0" applyNumberFormat="1" applyFont="1" applyFill="1" applyBorder="1" applyAlignment="1">
      <alignment horizontal="center" vertical="center"/>
    </xf>
    <xf numFmtId="9" fontId="2" fillId="0" borderId="23" xfId="0" applyNumberFormat="1" applyFont="1" applyFill="1" applyBorder="1" applyAlignment="1">
      <alignment horizontal="center" vertical="center"/>
    </xf>
    <xf numFmtId="9" fontId="2" fillId="0" borderId="3" xfId="0" applyNumberFormat="1" applyFont="1" applyFill="1" applyBorder="1" applyAlignment="1">
      <alignment horizontal="center" vertical="center" wrapText="1"/>
    </xf>
    <xf numFmtId="43" fontId="2" fillId="0" borderId="4" xfId="0" applyNumberFormat="1" applyFont="1" applyFill="1" applyBorder="1" applyAlignment="1">
      <alignment horizontal="center" vertical="center"/>
    </xf>
    <xf numFmtId="43" fontId="2" fillId="0" borderId="3" xfId="0" applyNumberFormat="1" applyFont="1" applyFill="1" applyBorder="1" applyAlignment="1">
      <alignment horizontal="center" vertical="center" wrapText="1"/>
    </xf>
    <xf numFmtId="9" fontId="2" fillId="0" borderId="3" xfId="11" applyFont="1" applyFill="1" applyBorder="1" applyAlignment="1">
      <alignment horizontal="center" vertical="center" wrapText="1"/>
    </xf>
    <xf numFmtId="0" fontId="2" fillId="0" borderId="6" xfId="0" applyFont="1" applyFill="1" applyBorder="1" applyAlignment="1">
      <alignment horizontal="justify" vertical="center"/>
    </xf>
    <xf numFmtId="0" fontId="6" fillId="0" borderId="26" xfId="0" applyFont="1" applyFill="1" applyBorder="1" applyAlignment="1">
      <alignment horizontal="center" vertical="center"/>
    </xf>
    <xf numFmtId="176" fontId="6" fillId="0" borderId="5" xfId="0" applyNumberFormat="1" applyFont="1" applyFill="1" applyBorder="1" applyAlignment="1">
      <alignment horizontal="center" vertical="center" wrapText="1"/>
    </xf>
    <xf numFmtId="0" fontId="2" fillId="0" borderId="27" xfId="0" applyFont="1" applyFill="1" applyBorder="1" applyAlignment="1">
      <alignment horizontal="center" vertical="center" wrapText="1"/>
    </xf>
    <xf numFmtId="10" fontId="2" fillId="0" borderId="26" xfId="0" applyNumberFormat="1" applyFont="1" applyFill="1" applyBorder="1" applyAlignment="1">
      <alignment horizontal="center" vertical="center"/>
    </xf>
    <xf numFmtId="9" fontId="2" fillId="0" borderId="5"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9" xfId="0" applyFont="1" applyFill="1" applyBorder="1" applyAlignment="1">
      <alignment horizontal="justify" vertical="center" wrapText="1"/>
    </xf>
    <xf numFmtId="178" fontId="3" fillId="0" borderId="29" xfId="0" applyNumberFormat="1" applyFont="1" applyFill="1" applyBorder="1" applyAlignment="1">
      <alignment horizontal="center" vertical="center"/>
    </xf>
    <xf numFmtId="177" fontId="3" fillId="0" borderId="29" xfId="0" applyNumberFormat="1" applyFont="1" applyFill="1" applyBorder="1" applyAlignment="1">
      <alignment horizontal="center" vertical="center"/>
    </xf>
    <xf numFmtId="0" fontId="2" fillId="0" borderId="30" xfId="0" applyFont="1" applyFill="1" applyBorder="1">
      <alignment vertical="center"/>
    </xf>
    <xf numFmtId="0" fontId="2" fillId="0" borderId="30" xfId="0" applyFont="1" applyFill="1" applyBorder="1" applyAlignment="1">
      <alignment horizontal="justify" vertical="center" wrapText="1"/>
    </xf>
    <xf numFmtId="0" fontId="4" fillId="0" borderId="0" xfId="0" applyFont="1" applyFill="1" applyAlignment="1">
      <alignment horizontal="justify" vertical="center" wrapText="1"/>
    </xf>
    <xf numFmtId="0" fontId="4" fillId="0" borderId="0" xfId="0" applyFont="1" applyFill="1" applyAlignment="1">
      <alignment horizontal="justify" vertical="center"/>
    </xf>
    <xf numFmtId="43" fontId="2" fillId="0" borderId="0" xfId="0" applyNumberFormat="1" applyFont="1" applyFill="1">
      <alignment vertical="center"/>
    </xf>
    <xf numFmtId="0" fontId="2" fillId="0" borderId="0" xfId="0" applyFont="1" applyFill="1" applyAlignment="1">
      <alignment horizontal="right" vertical="center"/>
    </xf>
    <xf numFmtId="0" fontId="2" fillId="0" borderId="31" xfId="0" applyFont="1" applyFill="1" applyBorder="1" applyAlignment="1">
      <alignment horizontal="center" vertical="center"/>
    </xf>
    <xf numFmtId="0" fontId="6" fillId="0" borderId="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32" xfId="0" applyFont="1" applyFill="1" applyBorder="1" applyAlignment="1">
      <alignment horizontal="justify" vertical="center"/>
    </xf>
    <xf numFmtId="0" fontId="2" fillId="0" borderId="33" xfId="0" applyFont="1" applyFill="1" applyBorder="1" applyAlignment="1">
      <alignment horizontal="justify" vertical="center"/>
    </xf>
    <xf numFmtId="0" fontId="2" fillId="0" borderId="34" xfId="0" applyFont="1" applyFill="1" applyBorder="1" applyAlignment="1">
      <alignment horizontal="justify" vertical="center"/>
    </xf>
    <xf numFmtId="0" fontId="6" fillId="0" borderId="2" xfId="0" applyFont="1" applyFill="1" applyBorder="1" applyAlignment="1">
      <alignment horizontal="center" vertical="center" wrapText="1"/>
    </xf>
    <xf numFmtId="0" fontId="2" fillId="0" borderId="31" xfId="0" applyFont="1" applyFill="1" applyBorder="1" applyAlignment="1">
      <alignment horizontal="center" vertical="center" wrapText="1"/>
    </xf>
    <xf numFmtId="178" fontId="2" fillId="0" borderId="4" xfId="0" applyNumberFormat="1" applyFont="1" applyFill="1" applyBorder="1" applyAlignment="1">
      <alignment horizontal="center" vertical="center"/>
    </xf>
    <xf numFmtId="10" fontId="2" fillId="0" borderId="4" xfId="0" applyNumberFormat="1" applyFont="1" applyFill="1" applyBorder="1" applyAlignment="1">
      <alignment horizontal="right" vertical="center"/>
    </xf>
    <xf numFmtId="177" fontId="2" fillId="0" borderId="23" xfId="0" applyNumberFormat="1" applyFont="1" applyFill="1" applyBorder="1">
      <alignment vertical="center"/>
    </xf>
    <xf numFmtId="178" fontId="2" fillId="0" borderId="23" xfId="0" applyNumberFormat="1" applyFont="1" applyFill="1" applyBorder="1" applyAlignment="1">
      <alignment horizontal="center" vertical="center"/>
    </xf>
    <xf numFmtId="178" fontId="2" fillId="0" borderId="12" xfId="0" applyNumberFormat="1" applyFont="1" applyFill="1" applyBorder="1" applyAlignment="1">
      <alignment horizontal="center" vertical="center"/>
    </xf>
    <xf numFmtId="178" fontId="2" fillId="0" borderId="35" xfId="0" applyNumberFormat="1" applyFont="1" applyFill="1" applyBorder="1" applyAlignment="1">
      <alignment horizontal="center" vertical="center"/>
    </xf>
    <xf numFmtId="0" fontId="6" fillId="0" borderId="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alignment horizontal="center" vertical="center" wrapText="1"/>
    </xf>
    <xf numFmtId="179" fontId="2" fillId="0" borderId="9" xfId="0" applyNumberFormat="1" applyFont="1" applyFill="1" applyBorder="1" applyAlignment="1">
      <alignment horizontal="justify" vertical="center"/>
    </xf>
    <xf numFmtId="179" fontId="2" fillId="0" borderId="20" xfId="0" applyNumberFormat="1" applyFont="1" applyFill="1" applyBorder="1" applyAlignment="1">
      <alignment horizontal="justify" vertical="center"/>
    </xf>
    <xf numFmtId="179" fontId="2" fillId="0" borderId="21" xfId="0" applyNumberFormat="1" applyFont="1" applyFill="1" applyBorder="1" applyAlignment="1">
      <alignment horizontal="justify" vertical="center"/>
    </xf>
    <xf numFmtId="179" fontId="2" fillId="0" borderId="32" xfId="0" applyNumberFormat="1" applyFont="1" applyFill="1" applyBorder="1" applyAlignment="1">
      <alignment horizontal="justify" vertical="center"/>
    </xf>
    <xf numFmtId="179" fontId="2" fillId="0" borderId="33" xfId="0" applyNumberFormat="1" applyFont="1" applyFill="1" applyBorder="1" applyAlignment="1">
      <alignment horizontal="justify" vertical="center"/>
    </xf>
    <xf numFmtId="179" fontId="2" fillId="0" borderId="34" xfId="0" applyNumberFormat="1" applyFont="1" applyFill="1" applyBorder="1" applyAlignment="1">
      <alignment horizontal="justify" vertical="center"/>
    </xf>
    <xf numFmtId="177" fontId="3" fillId="0" borderId="36" xfId="0" applyNumberFormat="1" applyFont="1" applyFill="1" applyBorder="1" applyAlignment="1">
      <alignment horizontal="center" vertical="center"/>
    </xf>
    <xf numFmtId="177" fontId="3" fillId="0" borderId="37" xfId="0" applyNumberFormat="1" applyFont="1" applyFill="1" applyBorder="1" applyAlignment="1">
      <alignment horizontal="center" vertical="center"/>
    </xf>
    <xf numFmtId="177" fontId="3" fillId="0" borderId="38"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CC"/>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511425" y="1861185"/>
          <a:ext cx="376618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599993896298105"/>
    <pageSetUpPr fitToPage="1"/>
  </sheetPr>
  <dimension ref="A1:L59"/>
  <sheetViews>
    <sheetView showGridLines="0" tabSelected="1" workbookViewId="0">
      <pane ySplit="5" topLeftCell="A6" activePane="bottomLeft" state="frozen"/>
      <selection/>
      <selection pane="bottomLeft" activeCell="F10" sqref="F10"/>
    </sheetView>
  </sheetViews>
  <sheetFormatPr defaultColWidth="9" defaultRowHeight="18" customHeight="1"/>
  <cols>
    <col min="1" max="1" width="6.66666666666667" style="5" customWidth="1"/>
    <col min="2" max="2" width="12" style="5" customWidth="1"/>
    <col min="3" max="3" width="17.5555555555556" style="5" customWidth="1"/>
    <col min="4" max="4" width="34.4444444444444" style="5" customWidth="1"/>
    <col min="5" max="5" width="20.7777777777778" style="5" customWidth="1"/>
    <col min="6" max="6" width="20.7777777777778" style="6" customWidth="1"/>
    <col min="7" max="8" width="13.7777777777778" style="5" customWidth="1"/>
    <col min="9" max="11" width="10.7777777777778" style="5" customWidth="1"/>
    <col min="12" max="12" width="18.7777777777778" style="5" customWidth="1"/>
    <col min="13" max="16384" width="9" style="5"/>
  </cols>
  <sheetData>
    <row r="1" s="1" customFormat="1" ht="34.95" customHeight="1" spans="1:11">
      <c r="A1" s="7" t="s">
        <v>0</v>
      </c>
      <c r="B1" s="7"/>
      <c r="C1" s="7"/>
      <c r="D1" s="7"/>
      <c r="E1" s="7"/>
      <c r="F1" s="8"/>
      <c r="G1" s="7"/>
      <c r="H1" s="7"/>
      <c r="I1" s="7"/>
      <c r="J1" s="7"/>
      <c r="K1" s="7"/>
    </row>
    <row r="2" s="1" customFormat="1" ht="21" spans="1:11">
      <c r="A2" s="7" t="s">
        <v>1</v>
      </c>
      <c r="B2" s="7"/>
      <c r="C2" s="7"/>
      <c r="D2" s="7"/>
      <c r="E2" s="7"/>
      <c r="F2" s="8"/>
      <c r="G2" s="7"/>
      <c r="H2" s="7"/>
      <c r="I2" s="7"/>
      <c r="J2" s="7"/>
      <c r="K2" s="7"/>
    </row>
    <row r="3" ht="15.9" customHeight="1" spans="9:11">
      <c r="I3" s="80"/>
      <c r="K3" s="81" t="s">
        <v>2</v>
      </c>
    </row>
    <row r="4" ht="24.9" customHeight="1" spans="1:11">
      <c r="A4" s="9" t="s">
        <v>3</v>
      </c>
      <c r="B4" s="10"/>
      <c r="C4" s="10"/>
      <c r="D4" s="11" t="s">
        <v>4</v>
      </c>
      <c r="E4" s="10"/>
      <c r="F4" s="12"/>
      <c r="G4" s="10"/>
      <c r="H4" s="10"/>
      <c r="I4" s="10"/>
      <c r="J4" s="10"/>
      <c r="K4" s="82"/>
    </row>
    <row r="5" ht="24.9" customHeight="1" spans="1:11">
      <c r="A5" s="13" t="s">
        <v>5</v>
      </c>
      <c r="B5" s="14"/>
      <c r="C5" s="14"/>
      <c r="D5" s="15" t="s">
        <v>6</v>
      </c>
      <c r="E5" s="14"/>
      <c r="F5" s="16"/>
      <c r="G5" s="14"/>
      <c r="H5" s="14" t="s">
        <v>7</v>
      </c>
      <c r="I5" s="83" t="s">
        <v>8</v>
      </c>
      <c r="J5" s="84"/>
      <c r="K5" s="85"/>
    </row>
    <row r="6" ht="24.9" customHeight="1" spans="1:11">
      <c r="A6" s="17" t="s">
        <v>9</v>
      </c>
      <c r="B6" s="18"/>
      <c r="C6" s="18"/>
      <c r="D6" s="19" t="s">
        <v>10</v>
      </c>
      <c r="E6" s="18"/>
      <c r="F6" s="20"/>
      <c r="G6" s="18"/>
      <c r="H6" s="18" t="s">
        <v>11</v>
      </c>
      <c r="I6" s="86">
        <v>55575258</v>
      </c>
      <c r="J6" s="87"/>
      <c r="K6" s="88"/>
    </row>
    <row r="7" ht="25.05" customHeight="1" spans="1:11">
      <c r="A7" s="21" t="s">
        <v>12</v>
      </c>
      <c r="B7" s="10"/>
      <c r="C7" s="10"/>
      <c r="D7" s="22"/>
      <c r="E7" s="23"/>
      <c r="F7" s="24" t="s">
        <v>13</v>
      </c>
      <c r="G7" s="24" t="s">
        <v>14</v>
      </c>
      <c r="H7" s="24" t="s">
        <v>15</v>
      </c>
      <c r="I7" s="24" t="s">
        <v>16</v>
      </c>
      <c r="J7" s="89" t="s">
        <v>17</v>
      </c>
      <c r="K7" s="90" t="s">
        <v>18</v>
      </c>
    </row>
    <row r="8" ht="19.95" customHeight="1" spans="1:11">
      <c r="A8" s="25"/>
      <c r="B8" s="14"/>
      <c r="C8" s="14"/>
      <c r="D8" s="26" t="s">
        <v>19</v>
      </c>
      <c r="E8" s="27"/>
      <c r="F8" s="28">
        <f t="shared" ref="F8:H8" si="0">F9+F10+F11</f>
        <v>900</v>
      </c>
      <c r="G8" s="29">
        <f t="shared" si="0"/>
        <v>840</v>
      </c>
      <c r="H8" s="29">
        <f t="shared" si="0"/>
        <v>840</v>
      </c>
      <c r="I8" s="91">
        <v>10</v>
      </c>
      <c r="J8" s="92">
        <f t="shared" ref="J8:J11" si="1">H8/G8</f>
        <v>1</v>
      </c>
      <c r="K8" s="93">
        <f>I8*J8</f>
        <v>10</v>
      </c>
    </row>
    <row r="9" ht="19.95" customHeight="1" spans="1:11">
      <c r="A9" s="25"/>
      <c r="B9" s="14"/>
      <c r="C9" s="14"/>
      <c r="D9" s="26" t="s">
        <v>20</v>
      </c>
      <c r="E9" s="27"/>
      <c r="F9" s="28">
        <v>900</v>
      </c>
      <c r="G9" s="28">
        <v>840</v>
      </c>
      <c r="H9" s="29">
        <v>840</v>
      </c>
      <c r="I9" s="91" t="s">
        <v>21</v>
      </c>
      <c r="J9" s="92">
        <f t="shared" si="1"/>
        <v>1</v>
      </c>
      <c r="K9" s="94" t="s">
        <v>21</v>
      </c>
    </row>
    <row r="10" ht="19.95" customHeight="1" spans="1:11">
      <c r="A10" s="25"/>
      <c r="B10" s="14"/>
      <c r="C10" s="14"/>
      <c r="D10" s="26" t="s">
        <v>22</v>
      </c>
      <c r="E10" s="27"/>
      <c r="F10" s="28"/>
      <c r="G10" s="29"/>
      <c r="H10" s="29">
        <v>0</v>
      </c>
      <c r="I10" s="91" t="s">
        <v>21</v>
      </c>
      <c r="J10" s="92" t="e">
        <f t="shared" si="1"/>
        <v>#DIV/0!</v>
      </c>
      <c r="K10" s="94" t="s">
        <v>21</v>
      </c>
    </row>
    <row r="11" ht="19.95" customHeight="1" spans="1:11">
      <c r="A11" s="30"/>
      <c r="B11" s="31"/>
      <c r="C11" s="31"/>
      <c r="D11" s="32" t="s">
        <v>23</v>
      </c>
      <c r="E11" s="33"/>
      <c r="F11" s="34"/>
      <c r="G11" s="35"/>
      <c r="H11" s="35">
        <v>0</v>
      </c>
      <c r="I11" s="95" t="s">
        <v>21</v>
      </c>
      <c r="J11" s="92" t="e">
        <f t="shared" si="1"/>
        <v>#DIV/0!</v>
      </c>
      <c r="K11" s="96" t="s">
        <v>21</v>
      </c>
    </row>
    <row r="12" ht="25.05" customHeight="1" spans="1:11">
      <c r="A12" s="36" t="s">
        <v>24</v>
      </c>
      <c r="B12" s="37" t="s">
        <v>25</v>
      </c>
      <c r="C12" s="38"/>
      <c r="D12" s="38"/>
      <c r="E12" s="39"/>
      <c r="F12" s="40" t="s">
        <v>26</v>
      </c>
      <c r="G12" s="38"/>
      <c r="H12" s="38"/>
      <c r="I12" s="38"/>
      <c r="J12" s="38"/>
      <c r="K12" s="39"/>
    </row>
    <row r="13" ht="115.2" customHeight="1" spans="1:11">
      <c r="A13" s="41"/>
      <c r="B13" s="42" t="s">
        <v>27</v>
      </c>
      <c r="C13" s="43"/>
      <c r="D13" s="44"/>
      <c r="E13" s="45"/>
      <c r="F13" s="46" t="s">
        <v>28</v>
      </c>
      <c r="G13" s="43"/>
      <c r="H13" s="43"/>
      <c r="I13" s="43"/>
      <c r="J13" s="43"/>
      <c r="K13" s="45"/>
    </row>
    <row r="14" s="2" customFormat="1" ht="25.05" customHeight="1" spans="1:12">
      <c r="A14" s="47" t="s">
        <v>29</v>
      </c>
      <c r="B14" s="14" t="s">
        <v>30</v>
      </c>
      <c r="C14" s="14" t="s">
        <v>31</v>
      </c>
      <c r="D14" s="14" t="s">
        <v>32</v>
      </c>
      <c r="E14" s="48" t="s">
        <v>33</v>
      </c>
      <c r="F14" s="49" t="s">
        <v>34</v>
      </c>
      <c r="G14" s="14" t="s">
        <v>16</v>
      </c>
      <c r="H14" s="16" t="s">
        <v>18</v>
      </c>
      <c r="I14" s="97" t="s">
        <v>35</v>
      </c>
      <c r="J14" s="98"/>
      <c r="K14" s="99"/>
      <c r="L14" s="100"/>
    </row>
    <row r="15" ht="19.95" customHeight="1" spans="1:11">
      <c r="A15" s="50"/>
      <c r="B15" s="20" t="s">
        <v>36</v>
      </c>
      <c r="C15" s="18" t="s">
        <v>37</v>
      </c>
      <c r="D15" s="51" t="s">
        <v>38</v>
      </c>
      <c r="E15" s="14" t="s">
        <v>39</v>
      </c>
      <c r="F15" s="52">
        <v>39</v>
      </c>
      <c r="G15" s="53">
        <v>0.25</v>
      </c>
      <c r="H15" s="53">
        <v>0.25</v>
      </c>
      <c r="I15" s="101"/>
      <c r="J15" s="102"/>
      <c r="K15" s="103"/>
    </row>
    <row r="16" ht="19.95" customHeight="1" spans="1:11">
      <c r="A16" s="50"/>
      <c r="B16" s="54"/>
      <c r="C16" s="55"/>
      <c r="D16" s="51" t="s">
        <v>40</v>
      </c>
      <c r="E16" s="14" t="s">
        <v>41</v>
      </c>
      <c r="F16" s="52">
        <v>16</v>
      </c>
      <c r="G16" s="53">
        <v>0.25</v>
      </c>
      <c r="H16" s="53">
        <v>0.25</v>
      </c>
      <c r="I16" s="101"/>
      <c r="J16" s="102"/>
      <c r="K16" s="103"/>
    </row>
    <row r="17" ht="19.95" customHeight="1" spans="1:11">
      <c r="A17" s="50"/>
      <c r="B17" s="54"/>
      <c r="C17" s="55"/>
      <c r="D17" s="51" t="s">
        <v>42</v>
      </c>
      <c r="E17" s="14" t="s">
        <v>43</v>
      </c>
      <c r="F17" s="52">
        <v>78000</v>
      </c>
      <c r="G17" s="53">
        <v>0.25</v>
      </c>
      <c r="H17" s="53">
        <v>0.25</v>
      </c>
      <c r="I17" s="101"/>
      <c r="J17" s="102"/>
      <c r="K17" s="103"/>
    </row>
    <row r="18" ht="19.95" customHeight="1" spans="1:11">
      <c r="A18" s="50"/>
      <c r="B18" s="54"/>
      <c r="C18" s="55"/>
      <c r="D18" s="51" t="s">
        <v>44</v>
      </c>
      <c r="E18" s="14" t="s">
        <v>45</v>
      </c>
      <c r="F18" s="52">
        <v>556</v>
      </c>
      <c r="G18" s="53">
        <v>0.25</v>
      </c>
      <c r="H18" s="53">
        <v>0.25</v>
      </c>
      <c r="I18" s="101"/>
      <c r="J18" s="102"/>
      <c r="K18" s="103"/>
    </row>
    <row r="19" ht="19.95" customHeight="1" spans="1:11">
      <c r="A19" s="50"/>
      <c r="B19" s="54"/>
      <c r="C19" s="55"/>
      <c r="D19" s="51" t="s">
        <v>46</v>
      </c>
      <c r="E19" s="14" t="s">
        <v>47</v>
      </c>
      <c r="F19" s="52" t="s">
        <v>48</v>
      </c>
      <c r="G19" s="53">
        <v>0.25</v>
      </c>
      <c r="H19" s="53">
        <v>0.25</v>
      </c>
      <c r="I19" s="101"/>
      <c r="J19" s="102"/>
      <c r="K19" s="103"/>
    </row>
    <row r="20" ht="19.95" customHeight="1" spans="1:11">
      <c r="A20" s="50"/>
      <c r="B20" s="54"/>
      <c r="C20" s="55"/>
      <c r="D20" s="51" t="s">
        <v>49</v>
      </c>
      <c r="E20" s="14" t="s">
        <v>50</v>
      </c>
      <c r="F20" s="52">
        <v>300</v>
      </c>
      <c r="G20" s="53">
        <v>0.25</v>
      </c>
      <c r="H20" s="53">
        <v>0.25</v>
      </c>
      <c r="I20" s="101"/>
      <c r="J20" s="102"/>
      <c r="K20" s="103"/>
    </row>
    <row r="21" ht="39" customHeight="1" spans="1:11">
      <c r="A21" s="50"/>
      <c r="B21" s="54"/>
      <c r="C21" s="55"/>
      <c r="D21" s="51" t="s">
        <v>51</v>
      </c>
      <c r="E21" s="14" t="s">
        <v>52</v>
      </c>
      <c r="F21" s="52">
        <v>60</v>
      </c>
      <c r="G21" s="53">
        <v>0.25</v>
      </c>
      <c r="H21" s="53">
        <v>0.25</v>
      </c>
      <c r="I21" s="101"/>
      <c r="J21" s="102"/>
      <c r="K21" s="103"/>
    </row>
    <row r="22" ht="19.95" customHeight="1" spans="1:11">
      <c r="A22" s="50"/>
      <c r="B22" s="54"/>
      <c r="C22" s="55"/>
      <c r="D22" s="51" t="s">
        <v>53</v>
      </c>
      <c r="E22" s="14" t="s">
        <v>54</v>
      </c>
      <c r="F22" s="52">
        <v>22000</v>
      </c>
      <c r="G22" s="53">
        <v>0.25</v>
      </c>
      <c r="H22" s="53">
        <v>0.25</v>
      </c>
      <c r="I22" s="101"/>
      <c r="J22" s="102"/>
      <c r="K22" s="103"/>
    </row>
    <row r="23" ht="19.95" customHeight="1" spans="1:11">
      <c r="A23" s="50"/>
      <c r="B23" s="54"/>
      <c r="C23" s="55"/>
      <c r="D23" s="51" t="s">
        <v>55</v>
      </c>
      <c r="E23" s="14" t="s">
        <v>56</v>
      </c>
      <c r="F23" s="52">
        <v>87</v>
      </c>
      <c r="G23" s="53">
        <v>0.25</v>
      </c>
      <c r="H23" s="53">
        <v>0.25</v>
      </c>
      <c r="I23" s="101"/>
      <c r="J23" s="102"/>
      <c r="K23" s="103"/>
    </row>
    <row r="24" ht="19.95" customHeight="1" spans="1:11">
      <c r="A24" s="50"/>
      <c r="B24" s="54"/>
      <c r="C24" s="55"/>
      <c r="D24" s="51" t="s">
        <v>57</v>
      </c>
      <c r="E24" s="14" t="s">
        <v>45</v>
      </c>
      <c r="F24" s="52">
        <v>556</v>
      </c>
      <c r="G24" s="53">
        <v>0.25</v>
      </c>
      <c r="H24" s="53">
        <v>0.25</v>
      </c>
      <c r="I24" s="101"/>
      <c r="J24" s="102"/>
      <c r="K24" s="103"/>
    </row>
    <row r="25" ht="19.95" customHeight="1" spans="1:11">
      <c r="A25" s="50"/>
      <c r="B25" s="54"/>
      <c r="C25" s="55"/>
      <c r="D25" s="51" t="s">
        <v>58</v>
      </c>
      <c r="E25" s="14" t="s">
        <v>59</v>
      </c>
      <c r="F25" s="52">
        <v>78</v>
      </c>
      <c r="G25" s="53">
        <v>0.25</v>
      </c>
      <c r="H25" s="53">
        <v>0.25</v>
      </c>
      <c r="I25" s="101"/>
      <c r="J25" s="102"/>
      <c r="K25" s="103"/>
    </row>
    <row r="26" ht="19.95" customHeight="1" spans="1:11">
      <c r="A26" s="50"/>
      <c r="B26" s="54"/>
      <c r="C26" s="55"/>
      <c r="D26" s="51" t="s">
        <v>60</v>
      </c>
      <c r="E26" s="14" t="s">
        <v>39</v>
      </c>
      <c r="F26" s="52">
        <v>0</v>
      </c>
      <c r="G26" s="53">
        <v>0.25</v>
      </c>
      <c r="H26" s="53">
        <v>0</v>
      </c>
      <c r="I26" s="101" t="s">
        <v>61</v>
      </c>
      <c r="J26" s="102"/>
      <c r="K26" s="103"/>
    </row>
    <row r="27" ht="19.95" customHeight="1" spans="1:11">
      <c r="A27" s="50"/>
      <c r="B27" s="54"/>
      <c r="C27" s="55"/>
      <c r="D27" s="51" t="s">
        <v>62</v>
      </c>
      <c r="E27" s="14" t="s">
        <v>63</v>
      </c>
      <c r="F27" s="52">
        <v>83</v>
      </c>
      <c r="G27" s="53">
        <v>0.25</v>
      </c>
      <c r="H27" s="53">
        <v>0.25</v>
      </c>
      <c r="I27" s="101"/>
      <c r="J27" s="102"/>
      <c r="K27" s="103"/>
    </row>
    <row r="28" ht="19.95" customHeight="1" spans="1:11">
      <c r="A28" s="50"/>
      <c r="B28" s="54"/>
      <c r="C28" s="55"/>
      <c r="D28" s="51" t="s">
        <v>64</v>
      </c>
      <c r="E28" s="14" t="s">
        <v>65</v>
      </c>
      <c r="F28" s="52">
        <v>60</v>
      </c>
      <c r="G28" s="53">
        <v>0.25</v>
      </c>
      <c r="H28" s="53">
        <v>0.25</v>
      </c>
      <c r="I28" s="101"/>
      <c r="J28" s="102"/>
      <c r="K28" s="103"/>
    </row>
    <row r="29" ht="19.95" customHeight="1" spans="1:11">
      <c r="A29" s="50"/>
      <c r="B29" s="54"/>
      <c r="C29" s="55"/>
      <c r="D29" s="51" t="s">
        <v>66</v>
      </c>
      <c r="E29" s="14" t="s">
        <v>67</v>
      </c>
      <c r="F29" s="52">
        <v>189424</v>
      </c>
      <c r="G29" s="53">
        <v>0.25</v>
      </c>
      <c r="H29" s="53">
        <v>0.25</v>
      </c>
      <c r="I29" s="101"/>
      <c r="J29" s="102"/>
      <c r="K29" s="103"/>
    </row>
    <row r="30" ht="34.95" customHeight="1" spans="1:11">
      <c r="A30" s="50"/>
      <c r="B30" s="54"/>
      <c r="C30" s="55"/>
      <c r="D30" s="51" t="s">
        <v>68</v>
      </c>
      <c r="E30" s="14" t="s">
        <v>69</v>
      </c>
      <c r="F30" s="52">
        <v>6234</v>
      </c>
      <c r="G30" s="53">
        <v>0.25</v>
      </c>
      <c r="H30" s="53">
        <v>0.25</v>
      </c>
      <c r="I30" s="101"/>
      <c r="J30" s="102"/>
      <c r="K30" s="103"/>
    </row>
    <row r="31" ht="34.95" customHeight="1" spans="1:11">
      <c r="A31" s="50"/>
      <c r="B31" s="54"/>
      <c r="C31" s="55"/>
      <c r="D31" s="51" t="s">
        <v>70</v>
      </c>
      <c r="E31" s="14" t="s">
        <v>71</v>
      </c>
      <c r="F31" s="52">
        <v>15522</v>
      </c>
      <c r="G31" s="53">
        <v>0.25</v>
      </c>
      <c r="H31" s="53">
        <v>0.25</v>
      </c>
      <c r="I31" s="101"/>
      <c r="J31" s="102"/>
      <c r="K31" s="103"/>
    </row>
    <row r="32" ht="19.95" customHeight="1" spans="1:11">
      <c r="A32" s="50"/>
      <c r="B32" s="54"/>
      <c r="C32" s="55"/>
      <c r="D32" s="51" t="s">
        <v>72</v>
      </c>
      <c r="E32" s="14" t="s">
        <v>73</v>
      </c>
      <c r="F32" s="52">
        <v>39</v>
      </c>
      <c r="G32" s="53">
        <v>0.25</v>
      </c>
      <c r="H32" s="53">
        <v>0.25</v>
      </c>
      <c r="I32" s="101"/>
      <c r="J32" s="102"/>
      <c r="K32" s="103"/>
    </row>
    <row r="33" ht="19.95" customHeight="1" spans="1:11">
      <c r="A33" s="50"/>
      <c r="B33" s="54"/>
      <c r="C33" s="55"/>
      <c r="D33" s="51" t="s">
        <v>74</v>
      </c>
      <c r="E33" s="14" t="s">
        <v>75</v>
      </c>
      <c r="F33" s="52">
        <v>43</v>
      </c>
      <c r="G33" s="53">
        <v>0.5</v>
      </c>
      <c r="H33" s="53">
        <v>0.5</v>
      </c>
      <c r="I33" s="101"/>
      <c r="J33" s="102"/>
      <c r="K33" s="103"/>
    </row>
    <row r="34" ht="34.95" customHeight="1" spans="1:11">
      <c r="A34" s="50"/>
      <c r="B34" s="54"/>
      <c r="C34" s="55"/>
      <c r="D34" s="51" t="s">
        <v>76</v>
      </c>
      <c r="E34" s="14" t="s">
        <v>77</v>
      </c>
      <c r="F34" s="52">
        <v>389</v>
      </c>
      <c r="G34" s="53">
        <v>0.5</v>
      </c>
      <c r="H34" s="53">
        <v>0.5</v>
      </c>
      <c r="I34" s="101"/>
      <c r="J34" s="102"/>
      <c r="K34" s="103"/>
    </row>
    <row r="35" ht="19.95" customHeight="1" spans="1:11">
      <c r="A35" s="50"/>
      <c r="B35" s="54"/>
      <c r="C35" s="55"/>
      <c r="D35" s="51" t="s">
        <v>78</v>
      </c>
      <c r="E35" s="14" t="s">
        <v>39</v>
      </c>
      <c r="F35" s="52">
        <v>39</v>
      </c>
      <c r="G35" s="53">
        <v>0.5</v>
      </c>
      <c r="H35" s="53">
        <v>0.5</v>
      </c>
      <c r="I35" s="101"/>
      <c r="J35" s="102"/>
      <c r="K35" s="103"/>
    </row>
    <row r="36" ht="19.95" customHeight="1" spans="1:11">
      <c r="A36" s="50"/>
      <c r="B36" s="54"/>
      <c r="C36" s="55"/>
      <c r="D36" s="51" t="s">
        <v>79</v>
      </c>
      <c r="E36" s="14" t="s">
        <v>80</v>
      </c>
      <c r="F36" s="52">
        <v>3</v>
      </c>
      <c r="G36" s="53">
        <v>0.5</v>
      </c>
      <c r="H36" s="53">
        <v>0.5</v>
      </c>
      <c r="I36" s="101"/>
      <c r="J36" s="102"/>
      <c r="K36" s="103"/>
    </row>
    <row r="37" ht="19.95" customHeight="1" spans="1:11">
      <c r="A37" s="50"/>
      <c r="B37" s="54"/>
      <c r="C37" s="55"/>
      <c r="D37" s="51" t="s">
        <v>81</v>
      </c>
      <c r="E37" s="14" t="s">
        <v>82</v>
      </c>
      <c r="F37" s="52">
        <v>39</v>
      </c>
      <c r="G37" s="53">
        <v>0.5</v>
      </c>
      <c r="H37" s="53">
        <v>0.5</v>
      </c>
      <c r="I37" s="101"/>
      <c r="J37" s="102"/>
      <c r="K37" s="103"/>
    </row>
    <row r="38" ht="19.95" customHeight="1" spans="1:11">
      <c r="A38" s="50"/>
      <c r="B38" s="54"/>
      <c r="C38" s="55"/>
      <c r="D38" s="51" t="s">
        <v>83</v>
      </c>
      <c r="E38" s="14" t="s">
        <v>84</v>
      </c>
      <c r="F38" s="52">
        <v>556</v>
      </c>
      <c r="G38" s="53">
        <v>0.5</v>
      </c>
      <c r="H38" s="53">
        <v>0.5</v>
      </c>
      <c r="I38" s="101"/>
      <c r="J38" s="102"/>
      <c r="K38" s="103"/>
    </row>
    <row r="39" ht="19.95" customHeight="1" spans="1:11">
      <c r="A39" s="50"/>
      <c r="B39" s="54"/>
      <c r="C39" s="55"/>
      <c r="D39" s="51" t="s">
        <v>85</v>
      </c>
      <c r="E39" s="14" t="s">
        <v>86</v>
      </c>
      <c r="F39" s="52">
        <v>265222</v>
      </c>
      <c r="G39" s="53">
        <v>0.5</v>
      </c>
      <c r="H39" s="53">
        <v>0.5</v>
      </c>
      <c r="I39" s="101"/>
      <c r="J39" s="102"/>
      <c r="K39" s="103"/>
    </row>
    <row r="40" ht="19.95" customHeight="1" spans="1:11">
      <c r="A40" s="50"/>
      <c r="B40" s="54"/>
      <c r="C40" s="55"/>
      <c r="D40" s="51" t="s">
        <v>87</v>
      </c>
      <c r="E40" s="14" t="s">
        <v>88</v>
      </c>
      <c r="F40" s="52">
        <v>556</v>
      </c>
      <c r="G40" s="53">
        <v>0.5</v>
      </c>
      <c r="H40" s="53">
        <v>0.5</v>
      </c>
      <c r="I40" s="101"/>
      <c r="J40" s="102"/>
      <c r="K40" s="103"/>
    </row>
    <row r="41" ht="19.95" customHeight="1" spans="1:11">
      <c r="A41" s="50"/>
      <c r="B41" s="54"/>
      <c r="C41" s="55"/>
      <c r="D41" s="51" t="s">
        <v>89</v>
      </c>
      <c r="E41" s="14" t="s">
        <v>90</v>
      </c>
      <c r="F41" s="52">
        <v>87</v>
      </c>
      <c r="G41" s="53">
        <v>0.5</v>
      </c>
      <c r="H41" s="53">
        <v>0.5</v>
      </c>
      <c r="I41" s="101"/>
      <c r="J41" s="102"/>
      <c r="K41" s="103"/>
    </row>
    <row r="42" ht="19.95" customHeight="1" spans="1:11">
      <c r="A42" s="50"/>
      <c r="B42" s="54"/>
      <c r="C42" s="55"/>
      <c r="D42" s="51" t="s">
        <v>91</v>
      </c>
      <c r="E42" s="14" t="s">
        <v>92</v>
      </c>
      <c r="F42" s="52">
        <v>556</v>
      </c>
      <c r="G42" s="53">
        <v>0.5</v>
      </c>
      <c r="H42" s="53">
        <v>0.5</v>
      </c>
      <c r="I42" s="101"/>
      <c r="J42" s="102"/>
      <c r="K42" s="103"/>
    </row>
    <row r="43" ht="19.95" customHeight="1" spans="1:11">
      <c r="A43" s="50"/>
      <c r="B43" s="54"/>
      <c r="C43" s="55"/>
      <c r="D43" s="51" t="s">
        <v>93</v>
      </c>
      <c r="E43" s="14" t="s">
        <v>94</v>
      </c>
      <c r="F43" s="52">
        <v>0</v>
      </c>
      <c r="G43" s="53">
        <v>0.5</v>
      </c>
      <c r="H43" s="53">
        <v>0</v>
      </c>
      <c r="I43" s="101" t="s">
        <v>61</v>
      </c>
      <c r="J43" s="102"/>
      <c r="K43" s="103"/>
    </row>
    <row r="44" ht="19.95" customHeight="1" spans="1:11">
      <c r="A44" s="50"/>
      <c r="B44" s="54"/>
      <c r="C44" s="18" t="s">
        <v>95</v>
      </c>
      <c r="D44" s="56" t="s">
        <v>96</v>
      </c>
      <c r="E44" s="57">
        <v>1</v>
      </c>
      <c r="F44" s="52">
        <v>1</v>
      </c>
      <c r="G44" s="53">
        <v>7</v>
      </c>
      <c r="H44" s="53">
        <v>7</v>
      </c>
      <c r="I44" s="101"/>
      <c r="J44" s="102"/>
      <c r="K44" s="103"/>
    </row>
    <row r="45" ht="19.95" customHeight="1" spans="1:11">
      <c r="A45" s="50"/>
      <c r="B45" s="54"/>
      <c r="C45" s="55"/>
      <c r="D45" s="56" t="s">
        <v>97</v>
      </c>
      <c r="E45" s="58">
        <v>0.999</v>
      </c>
      <c r="F45" s="52">
        <v>0.999</v>
      </c>
      <c r="G45" s="53">
        <v>8</v>
      </c>
      <c r="H45" s="53">
        <v>8</v>
      </c>
      <c r="I45" s="101"/>
      <c r="J45" s="102"/>
      <c r="K45" s="103"/>
    </row>
    <row r="46" ht="19.95" customHeight="1" spans="1:11">
      <c r="A46" s="50"/>
      <c r="B46" s="54"/>
      <c r="C46" s="18" t="s">
        <v>98</v>
      </c>
      <c r="D46" s="56" t="s">
        <v>99</v>
      </c>
      <c r="E46" s="59" t="s">
        <v>100</v>
      </c>
      <c r="F46" s="60" t="s">
        <v>101</v>
      </c>
      <c r="G46" s="53">
        <v>7</v>
      </c>
      <c r="H46" s="53">
        <v>7</v>
      </c>
      <c r="I46" s="101"/>
      <c r="J46" s="102"/>
      <c r="K46" s="103"/>
    </row>
    <row r="47" ht="19.95" customHeight="1" spans="1:11">
      <c r="A47" s="50"/>
      <c r="B47" s="54"/>
      <c r="C47" s="55"/>
      <c r="D47" s="56" t="s">
        <v>102</v>
      </c>
      <c r="E47" s="57" t="s">
        <v>103</v>
      </c>
      <c r="F47" s="60" t="s">
        <v>103</v>
      </c>
      <c r="G47" s="53">
        <v>8</v>
      </c>
      <c r="H47" s="53">
        <v>8</v>
      </c>
      <c r="I47" s="101"/>
      <c r="J47" s="102"/>
      <c r="K47" s="103"/>
    </row>
    <row r="48" ht="19.95" customHeight="1" spans="1:11">
      <c r="A48" s="50"/>
      <c r="B48" s="54"/>
      <c r="C48" s="18" t="s">
        <v>104</v>
      </c>
      <c r="D48" s="56" t="s">
        <v>105</v>
      </c>
      <c r="E48" s="61">
        <v>840</v>
      </c>
      <c r="F48" s="62">
        <v>840</v>
      </c>
      <c r="G48" s="53">
        <v>10</v>
      </c>
      <c r="H48" s="53">
        <v>10</v>
      </c>
      <c r="I48" s="101"/>
      <c r="J48" s="102"/>
      <c r="K48" s="103"/>
    </row>
    <row r="49" ht="19.95" customHeight="1" spans="1:11">
      <c r="A49" s="50"/>
      <c r="B49" s="20" t="s">
        <v>106</v>
      </c>
      <c r="C49" s="14" t="s">
        <v>107</v>
      </c>
      <c r="D49" s="56" t="s">
        <v>108</v>
      </c>
      <c r="E49" s="59">
        <v>0.01</v>
      </c>
      <c r="F49" s="63">
        <v>0.011</v>
      </c>
      <c r="G49" s="53">
        <v>10</v>
      </c>
      <c r="H49" s="53">
        <v>10</v>
      </c>
      <c r="I49" s="101"/>
      <c r="J49" s="102"/>
      <c r="K49" s="103"/>
    </row>
    <row r="50" ht="34.95" customHeight="1" spans="1:11">
      <c r="A50" s="50"/>
      <c r="B50" s="54"/>
      <c r="C50" s="18" t="s">
        <v>109</v>
      </c>
      <c r="D50" s="64" t="s">
        <v>110</v>
      </c>
      <c r="E50" s="65" t="s">
        <v>111</v>
      </c>
      <c r="F50" s="66" t="s">
        <v>112</v>
      </c>
      <c r="G50" s="53">
        <v>10</v>
      </c>
      <c r="H50" s="53">
        <v>6</v>
      </c>
      <c r="I50" s="101" t="s">
        <v>113</v>
      </c>
      <c r="J50" s="102"/>
      <c r="K50" s="103"/>
    </row>
    <row r="51" ht="34.95" customHeight="1" spans="1:11">
      <c r="A51" s="50"/>
      <c r="B51" s="67"/>
      <c r="C51" s="18" t="s">
        <v>114</v>
      </c>
      <c r="D51" s="64" t="s">
        <v>115</v>
      </c>
      <c r="E51" s="68" t="s">
        <v>116</v>
      </c>
      <c r="F51" s="69" t="s">
        <v>116</v>
      </c>
      <c r="G51" s="53">
        <v>10</v>
      </c>
      <c r="H51" s="53">
        <v>8.5</v>
      </c>
      <c r="I51" s="104" t="s">
        <v>117</v>
      </c>
      <c r="J51" s="105"/>
      <c r="K51" s="106"/>
    </row>
    <row r="52" ht="34.95" customHeight="1" spans="1:11">
      <c r="A52" s="50"/>
      <c r="B52" s="20" t="s">
        <v>118</v>
      </c>
      <c r="C52" s="20" t="s">
        <v>119</v>
      </c>
      <c r="D52" s="64" t="s">
        <v>120</v>
      </c>
      <c r="E52" s="70" t="s">
        <v>121</v>
      </c>
      <c r="F52" s="69" t="s">
        <v>121</v>
      </c>
      <c r="G52" s="53">
        <v>10</v>
      </c>
      <c r="H52" s="53">
        <v>7.5</v>
      </c>
      <c r="I52" s="101" t="s">
        <v>122</v>
      </c>
      <c r="J52" s="102"/>
      <c r="K52" s="103"/>
    </row>
    <row r="53" s="3" customFormat="1" ht="20.1" customHeight="1" spans="1:11">
      <c r="A53" s="71" t="s">
        <v>123</v>
      </c>
      <c r="B53" s="72"/>
      <c r="C53" s="72"/>
      <c r="D53" s="72"/>
      <c r="E53" s="72"/>
      <c r="F53" s="73"/>
      <c r="G53" s="74">
        <f>SUM(G15:G52)+I8</f>
        <v>100</v>
      </c>
      <c r="H53" s="75">
        <f>SUM(H15:H52)+K8</f>
        <v>91.25</v>
      </c>
      <c r="I53" s="107" t="s">
        <v>21</v>
      </c>
      <c r="J53" s="108"/>
      <c r="K53" s="109"/>
    </row>
    <row r="54" ht="9.9" customHeight="1" spans="1:11">
      <c r="A54" s="76"/>
      <c r="B54" s="76"/>
      <c r="C54" s="76"/>
      <c r="D54" s="76"/>
      <c r="E54" s="76"/>
      <c r="F54" s="77"/>
      <c r="G54" s="76"/>
      <c r="H54" s="76"/>
      <c r="I54" s="76"/>
      <c r="J54" s="76"/>
      <c r="K54" s="76"/>
    </row>
    <row r="55" s="4" customFormat="1" hidden="1" customHeight="1" spans="1:6">
      <c r="A55" s="4" t="s">
        <v>124</v>
      </c>
      <c r="F55" s="78"/>
    </row>
    <row r="56" s="4" customFormat="1" ht="16.05" hidden="1" customHeight="1" spans="1:11">
      <c r="A56" s="79" t="s">
        <v>125</v>
      </c>
      <c r="B56" s="79"/>
      <c r="C56" s="79"/>
      <c r="D56" s="79"/>
      <c r="E56" s="79"/>
      <c r="F56" s="78"/>
      <c r="G56" s="79"/>
      <c r="H56" s="79"/>
      <c r="I56" s="79"/>
      <c r="J56" s="79"/>
      <c r="K56" s="79"/>
    </row>
    <row r="57" s="4" customFormat="1" ht="60" hidden="1" customHeight="1" spans="1:11">
      <c r="A57" s="79" t="s">
        <v>126</v>
      </c>
      <c r="B57" s="79"/>
      <c r="C57" s="79"/>
      <c r="D57" s="79"/>
      <c r="E57" s="79"/>
      <c r="F57" s="78"/>
      <c r="G57" s="79"/>
      <c r="H57" s="79"/>
      <c r="I57" s="79"/>
      <c r="J57" s="79"/>
      <c r="K57" s="79"/>
    </row>
    <row r="58" s="4" customFormat="1" ht="16.05" hidden="1" customHeight="1" spans="1:11">
      <c r="A58" s="79" t="s">
        <v>127</v>
      </c>
      <c r="B58" s="79"/>
      <c r="C58" s="79"/>
      <c r="D58" s="79"/>
      <c r="E58" s="79"/>
      <c r="F58" s="78"/>
      <c r="G58" s="79"/>
      <c r="H58" s="79"/>
      <c r="I58" s="79"/>
      <c r="J58" s="79"/>
      <c r="K58" s="79"/>
    </row>
    <row r="59" s="4" customFormat="1" ht="16.05" hidden="1" customHeight="1" spans="1:11">
      <c r="A59" s="79" t="s">
        <v>128</v>
      </c>
      <c r="B59" s="79"/>
      <c r="C59" s="79"/>
      <c r="D59" s="79"/>
      <c r="E59" s="79"/>
      <c r="F59" s="78"/>
      <c r="G59" s="79"/>
      <c r="H59" s="79"/>
      <c r="I59" s="79"/>
      <c r="J59" s="79"/>
      <c r="K59" s="79"/>
    </row>
  </sheetData>
  <mergeCells count="43">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26:K26"/>
    <mergeCell ref="I43:K43"/>
    <mergeCell ref="I46:K46"/>
    <mergeCell ref="I48:K48"/>
    <mergeCell ref="I49:K49"/>
    <mergeCell ref="I50:K50"/>
    <mergeCell ref="I51:K51"/>
    <mergeCell ref="I52:K52"/>
    <mergeCell ref="A53:F53"/>
    <mergeCell ref="I53:K53"/>
    <mergeCell ref="A56:K56"/>
    <mergeCell ref="A57:K57"/>
    <mergeCell ref="A58:K58"/>
    <mergeCell ref="A59:K59"/>
    <mergeCell ref="A12:A13"/>
    <mergeCell ref="A14:A52"/>
    <mergeCell ref="B15:B48"/>
    <mergeCell ref="B49:B51"/>
    <mergeCell ref="C15:C43"/>
    <mergeCell ref="C44:C45"/>
    <mergeCell ref="C46:C47"/>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机关事务云服务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rrr</cp:lastModifiedBy>
  <dcterms:created xsi:type="dcterms:W3CDTF">2020-06-07T15:45:00Z</dcterms:created>
  <cp:lastPrinted>2022-05-29T16:38:00Z</cp:lastPrinted>
  <dcterms:modified xsi:type="dcterms:W3CDTF">2023-05-21T09:58:12Z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y fmtid="{D5CDD505-2E9C-101B-9397-08002B2CF9AE}" pid="5" name="KSOReadingLayout">
    <vt:bool>true</vt:bool>
  </property>
</Properties>
</file>