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配套设施运维保障经费（环保设备设施）" sheetId="5" r:id="rId1"/>
  </sheets>
  <definedNames>
    <definedName name="_xlnm.Print_Area" localSheetId="0">'配套设施运维保障经费（环保设备设施）'!$A$1:$K$20</definedName>
    <definedName name="_xlnm.Print_Titles" localSheetId="0">'配套设施运维保障经费（环保设备设施）'!$1:$5</definedName>
  </definedNames>
  <calcPr calcId="144525"/>
</workbook>
</file>

<file path=xl/sharedStrings.xml><?xml version="1.0" encoding="utf-8"?>
<sst xmlns="http://schemas.openxmlformats.org/spreadsheetml/2006/main" count="74" uniqueCount="63">
  <si>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</si>
  <si>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</si>
  <si>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</si>
  <si>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</si>
  <si>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配套设施运维保障经费（环保设备设施）</t>
  </si>
  <si>
    <t>主管部门</t>
  </si>
  <si>
    <t>北京市机关事务管理局</t>
  </si>
  <si>
    <t>实施单位：</t>
  </si>
  <si>
    <t>北京市机关事务局党校</t>
  </si>
  <si>
    <t>项目负责人</t>
  </si>
  <si>
    <t>刘洋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</si>
  <si>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</si>
  <si>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</si>
  <si>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</si>
  <si>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</si>
  <si>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</si>
  <si>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</si>
  <si>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</si>
  <si>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</si>
  <si>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</si>
  <si>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</si>
  <si>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</si>
  <si>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</si>
  <si>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</si>
  <si>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</si>
  <si>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</si>
  <si>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</si>
  <si>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通过运行、维护地能热泵系统、太阳能利用系统、餐厨垃圾处理系统、油烟净化过滤系统等，减少各类污染物的排放，降低对周边环境的影响。</t>
  </si>
  <si>
    <t>根据年度本单位全年的大气油烟厨余垃圾等全部达标，未对周边环境造成任何影响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</si>
  <si>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</si>
  <si>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</si>
  <si>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</si>
  <si>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</si>
  <si>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</si>
  <si>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</si>
  <si>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</si>
  <si>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</si>
  <si>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</si>
  <si>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维护设施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</si>
  <si>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项</t>
    </r>
  </si>
  <si>
    <t>反映数量指标完成情况的量化考核有待进一步细化完善。</t>
  </si>
  <si>
    <t>质量指标</t>
  </si>
  <si>
    <t>各项系统运行排放，全部达到国家及地方规定排放标准。</t>
  </si>
  <si>
    <t>达到预期</t>
  </si>
  <si>
    <t>质量达标率有待进一步明确与提升</t>
  </si>
  <si>
    <t>时效指标</t>
  </si>
  <si>
    <t>支出进度</t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</si>
  <si>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</si>
  <si>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t>成本指标</t>
  </si>
  <si>
    <t>项目总额</t>
  </si>
  <si>
    <r>
      <rPr>
        <sz val="11"/>
        <rFont val="Cambria Math"/>
        <charset val="134"/>
      </rPr>
      <t>≥</t>
    </r>
    <r>
      <rPr>
        <sz val="11"/>
        <rFont val="Times New Roman"/>
        <charset val="134"/>
      </rPr>
      <t>405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</si>
  <si>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</si>
  <si>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</si>
  <si>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减少燃煤大气污染、餐厨垃圾、油烟排放，减少对周边环境的影响。</t>
  </si>
  <si>
    <r>
      <rPr>
        <sz val="11"/>
        <rFont val="宋体"/>
        <charset val="134"/>
      </rPr>
      <t>定性</t>
    </r>
    <r>
      <rPr>
        <sz val="11"/>
        <rFont val="Times New Roman"/>
        <charset val="134"/>
      </rPr>
      <t>3-</t>
    </r>
    <r>
      <rPr>
        <sz val="11"/>
        <rFont val="宋体"/>
        <charset val="134"/>
      </rPr>
      <t>高中低</t>
    </r>
  </si>
  <si>
    <t>高质量发展</t>
  </si>
  <si>
    <t>反映项目社会效益指标的量化考核有待进一步改进。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</si>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</sst>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  <numFmt numFmtId="179" formatCode="0.0_ "/>
  </numFmts>
  <fonts count="34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Cambria Math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4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41" applyNumberFormat="0" applyAlignment="0" applyProtection="0">
      <alignment vertical="center"/>
    </xf>
    <xf numFmtId="0" fontId="24" fillId="11" borderId="37" applyNumberFormat="0" applyAlignment="0" applyProtection="0">
      <alignment vertical="center"/>
    </xf>
    <xf numFmtId="0" fontId="25" fillId="12" borderId="4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43" applyNumberFormat="0" applyFill="0" applyAlignment="0" applyProtection="0">
      <alignment vertical="center"/>
    </xf>
    <xf numFmtId="0" fontId="27" fillId="0" borderId="4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0" fillId="0" borderId="0"/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8" fontId="3" fillId="0" borderId="27" xfId="0" applyNumberFormat="1" applyFont="1" applyBorder="1" applyAlignment="1">
      <alignment horizontal="center" vertical="center"/>
    </xf>
    <xf numFmtId="177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8" fillId="0" borderId="29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7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3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8" fillId="0" borderId="9" xfId="0" applyNumberFormat="1" applyFont="1" applyBorder="1" applyAlignment="1">
      <alignment horizontal="right" vertical="center"/>
    </xf>
    <xf numFmtId="179" fontId="8" fillId="0" borderId="20" xfId="0" applyNumberFormat="1" applyFont="1" applyBorder="1" applyAlignment="1">
      <alignment horizontal="right" vertical="center"/>
    </xf>
    <xf numFmtId="179" fontId="8" fillId="0" borderId="21" xfId="0" applyNumberFormat="1" applyFont="1" applyBorder="1" applyAlignment="1">
      <alignment horizontal="right" vertical="center"/>
    </xf>
    <xf numFmtId="179" fontId="8" fillId="0" borderId="9" xfId="0" applyNumberFormat="1" applyFont="1" applyBorder="1" applyAlignment="1">
      <alignment horizontal="justify" vertical="center"/>
    </xf>
    <xf numFmtId="177" fontId="3" fillId="0" borderId="34" xfId="0" applyNumberFormat="1" applyFont="1" applyBorder="1" applyAlignment="1">
      <alignment horizontal="center" vertical="center"/>
    </xf>
    <xf numFmtId="177" fontId="3" fillId="0" borderId="35" xfId="0" applyNumberFormat="1" applyFont="1" applyBorder="1" applyAlignment="1">
      <alignment horizontal="center" vertical="center"/>
    </xf>
    <xf numFmtId="177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829810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6"/>
  <sheetViews>
    <sheetView showGridLines="0" tabSelected="1" workbookViewId="0">
      <pane ySplit="5" topLeftCell="A12" activePane="bottomLeft" state="frozen"/>
      <selection/>
      <selection pane="bottomLeft" activeCell="B13" sqref="B13:E13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9.2166666666667" style="5" customWidth="1"/>
    <col min="6" max="6" width="33.4416666666667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75"/>
      <c r="K3" s="76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77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59" t="s">
        <v>8</v>
      </c>
      <c r="J5" s="78"/>
      <c r="K5" s="79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0">
        <v>61021188</v>
      </c>
      <c r="J6" s="81"/>
      <c r="K6" s="82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3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 t="shared" ref="F8:H8" si="0">F9+F10+F11</f>
        <v>405</v>
      </c>
      <c r="G8" s="31">
        <f t="shared" si="0"/>
        <v>405</v>
      </c>
      <c r="H8" s="31">
        <f t="shared" si="0"/>
        <v>403.76</v>
      </c>
      <c r="I8" s="84">
        <v>10</v>
      </c>
      <c r="J8" s="85">
        <f t="shared" ref="J8:J11" si="1">H8/G8</f>
        <v>0.996938271604938</v>
      </c>
      <c r="K8" s="86">
        <f>I8*J8</f>
        <v>9.96938271604938</v>
      </c>
    </row>
    <row r="9" ht="19.95" customHeight="1" spans="1:11">
      <c r="A9" s="27"/>
      <c r="B9" s="16"/>
      <c r="C9" s="16"/>
      <c r="D9" s="28" t="s">
        <v>20</v>
      </c>
      <c r="E9" s="29"/>
      <c r="F9" s="30">
        <v>405</v>
      </c>
      <c r="G9" s="30">
        <v>405</v>
      </c>
      <c r="H9" s="31">
        <v>403.76</v>
      </c>
      <c r="I9" s="84" t="s">
        <v>21</v>
      </c>
      <c r="J9" s="85">
        <f t="shared" si="1"/>
        <v>0.996938271604938</v>
      </c>
      <c r="K9" s="87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84" t="s">
        <v>21</v>
      </c>
      <c r="J10" s="85" t="e">
        <f t="shared" si="1"/>
        <v>#DIV/0!</v>
      </c>
      <c r="K10" s="87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/>
      <c r="G11" s="38"/>
      <c r="H11" s="38">
        <v>0</v>
      </c>
      <c r="I11" s="88" t="s">
        <v>21</v>
      </c>
      <c r="J11" s="85" t="e">
        <f t="shared" si="1"/>
        <v>#DIV/0!</v>
      </c>
      <c r="K11" s="89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90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0" t="s">
        <v>35</v>
      </c>
      <c r="J14" s="91"/>
      <c r="K14" s="92"/>
      <c r="L14" s="93"/>
    </row>
    <row r="15" ht="37.8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39</v>
      </c>
      <c r="G15" s="57">
        <v>10</v>
      </c>
      <c r="H15" s="57">
        <v>7.5</v>
      </c>
      <c r="I15" s="94" t="s">
        <v>40</v>
      </c>
      <c r="J15" s="95"/>
      <c r="K15" s="96"/>
    </row>
    <row r="16" ht="15" spans="1:11">
      <c r="A16" s="53"/>
      <c r="B16" s="58"/>
      <c r="C16" s="21" t="s">
        <v>41</v>
      </c>
      <c r="D16" s="55" t="s">
        <v>41</v>
      </c>
      <c r="E16" s="59" t="s">
        <v>42</v>
      </c>
      <c r="F16" s="60" t="s">
        <v>43</v>
      </c>
      <c r="G16" s="57">
        <v>15</v>
      </c>
      <c r="H16" s="57">
        <v>11</v>
      </c>
      <c r="I16" s="97" t="s">
        <v>44</v>
      </c>
      <c r="J16" s="98"/>
      <c r="K16" s="99"/>
    </row>
    <row r="17" ht="19.95" customHeight="1" spans="1:11">
      <c r="A17" s="53"/>
      <c r="B17" s="58"/>
      <c r="C17" s="21" t="s">
        <v>45</v>
      </c>
      <c r="D17" s="55" t="s">
        <v>46</v>
      </c>
      <c r="E17" s="61" t="s">
        <v>47</v>
      </c>
      <c r="F17" s="62" t="s">
        <v>47</v>
      </c>
      <c r="G17" s="57">
        <v>15</v>
      </c>
      <c r="H17" s="57">
        <v>15</v>
      </c>
      <c r="I17" s="94"/>
      <c r="J17" s="95"/>
      <c r="K17" s="96"/>
    </row>
    <row r="18" ht="19.95" customHeight="1" spans="1:11">
      <c r="A18" s="53"/>
      <c r="B18" s="58"/>
      <c r="C18" s="21" t="s">
        <v>48</v>
      </c>
      <c r="D18" s="55" t="s">
        <v>49</v>
      </c>
      <c r="E18" s="63" t="s">
        <v>50</v>
      </c>
      <c r="F18" s="64">
        <v>403.76</v>
      </c>
      <c r="G18" s="57">
        <v>10</v>
      </c>
      <c r="H18" s="57">
        <v>10</v>
      </c>
      <c r="I18" s="94"/>
      <c r="J18" s="95"/>
      <c r="K18" s="96"/>
    </row>
    <row r="19" ht="34.95" customHeight="1" spans="1:11">
      <c r="A19" s="53"/>
      <c r="B19" s="54" t="s">
        <v>51</v>
      </c>
      <c r="C19" s="21" t="s">
        <v>52</v>
      </c>
      <c r="D19" s="55" t="s">
        <v>53</v>
      </c>
      <c r="E19" s="65" t="s">
        <v>54</v>
      </c>
      <c r="F19" s="60" t="s">
        <v>55</v>
      </c>
      <c r="G19" s="57">
        <v>40</v>
      </c>
      <c r="H19" s="57">
        <v>34.5</v>
      </c>
      <c r="I19" s="100" t="s">
        <v>56</v>
      </c>
      <c r="J19" s="95"/>
      <c r="K19" s="96"/>
    </row>
    <row r="20" s="3" customFormat="1" ht="20.1" customHeight="1" spans="1:11">
      <c r="A20" s="66" t="s">
        <v>57</v>
      </c>
      <c r="B20" s="67"/>
      <c r="C20" s="67"/>
      <c r="D20" s="67"/>
      <c r="E20" s="67"/>
      <c r="F20" s="68"/>
      <c r="G20" s="69">
        <f>SUM(G15:G19)+I8</f>
        <v>100</v>
      </c>
      <c r="H20" s="70">
        <f>SUM(H15:H19)+K8</f>
        <v>87.9693827160494</v>
      </c>
      <c r="I20" s="101" t="s">
        <v>21</v>
      </c>
      <c r="J20" s="102"/>
      <c r="K20" s="103"/>
    </row>
    <row r="21" ht="9.9" customHeight="1" spans="1:11">
      <c r="A21" s="71"/>
      <c r="B21" s="71"/>
      <c r="C21" s="71"/>
      <c r="D21" s="71"/>
      <c r="E21" s="71"/>
      <c r="F21" s="72"/>
      <c r="G21" s="71"/>
      <c r="H21" s="71"/>
      <c r="I21" s="71"/>
      <c r="J21" s="71"/>
      <c r="K21" s="71"/>
    </row>
    <row r="22" s="4" customFormat="1" hidden="1" customHeight="1" spans="1:6">
      <c r="A22" s="4" t="s">
        <v>58</v>
      </c>
      <c r="F22" s="73"/>
    </row>
    <row r="23" s="4" customFormat="1" ht="16.2" hidden="1" customHeight="1" spans="1:11">
      <c r="A23" s="74" t="s">
        <v>59</v>
      </c>
      <c r="B23" s="74"/>
      <c r="C23" s="74"/>
      <c r="D23" s="74"/>
      <c r="E23" s="74"/>
      <c r="F23" s="73"/>
      <c r="G23" s="74"/>
      <c r="H23" s="74"/>
      <c r="I23" s="74"/>
      <c r="J23" s="74"/>
      <c r="K23" s="74"/>
    </row>
    <row r="24" s="4" customFormat="1" ht="60" hidden="1" customHeight="1" spans="1:11">
      <c r="A24" s="74" t="s">
        <v>60</v>
      </c>
      <c r="B24" s="74"/>
      <c r="C24" s="74"/>
      <c r="D24" s="74"/>
      <c r="E24" s="74"/>
      <c r="F24" s="73"/>
      <c r="G24" s="74"/>
      <c r="H24" s="74"/>
      <c r="I24" s="74"/>
      <c r="J24" s="74"/>
      <c r="K24" s="74"/>
    </row>
    <row r="25" s="4" customFormat="1" ht="16.2" hidden="1" customHeight="1" spans="1:11">
      <c r="A25" s="74" t="s">
        <v>61</v>
      </c>
      <c r="B25" s="74"/>
      <c r="C25" s="74"/>
      <c r="D25" s="74"/>
      <c r="E25" s="74"/>
      <c r="F25" s="73"/>
      <c r="G25" s="74"/>
      <c r="H25" s="74"/>
      <c r="I25" s="74"/>
      <c r="J25" s="74"/>
      <c r="K25" s="74"/>
    </row>
    <row r="26" s="4" customFormat="1" ht="16.2" hidden="1" customHeight="1" spans="1:11">
      <c r="A26" s="74" t="s">
        <v>62</v>
      </c>
      <c r="B26" s="74"/>
      <c r="C26" s="74"/>
      <c r="D26" s="74"/>
      <c r="E26" s="74"/>
      <c r="F26" s="73"/>
      <c r="G26" s="74"/>
      <c r="H26" s="74"/>
      <c r="I26" s="74"/>
      <c r="J26" s="74"/>
      <c r="K26" s="74"/>
    </row>
  </sheetData>
  <mergeCells count="3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A20:F20"/>
    <mergeCell ref="I20:K20"/>
    <mergeCell ref="A23:K23"/>
    <mergeCell ref="A24:K24"/>
    <mergeCell ref="A25:K25"/>
    <mergeCell ref="A26:K26"/>
    <mergeCell ref="A12:A13"/>
    <mergeCell ref="A14:A19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配套设施运维保障经费（环保设备设施）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