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院内设备设施更新维修改造经费" sheetId="5" r:id="rId1"/>
  </sheets>
  <definedNames>
    <definedName name="_xlnm.Print_Area" localSheetId="0">院内设备设施更新维修改造经费!$A$1:$K$22</definedName>
    <definedName name="_xlnm.Print_Titles" localSheetId="0">院内设备设施更新维修改造经费!$1:$5</definedName>
  </definedNames>
  <calcPr calcId="144525"/>
</workbook>
</file>

<file path=xl/sharedStrings.xml><?xml version="1.0" encoding="utf-8"?>
<sst xmlns="http://schemas.openxmlformats.org/spreadsheetml/2006/main" count="81" uniqueCount="70">
  <si>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</si>
  <si>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</si>
  <si>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</si>
  <si>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</si>
  <si>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院内设备设施更新维修改造经费</t>
  </si>
  <si>
    <t>主管部门</t>
  </si>
  <si>
    <t>北京市机关事务管理局（本级）</t>
  </si>
  <si>
    <t>实施单位：</t>
  </si>
  <si>
    <t>北京会议中心</t>
  </si>
  <si>
    <t>项目负责人</t>
  </si>
  <si>
    <t>袁国清、孙建国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</si>
  <si>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</si>
  <si>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</si>
  <si>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</si>
  <si>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</si>
  <si>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</si>
  <si>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</si>
  <si>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</si>
  <si>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</si>
  <si>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</si>
  <si>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</si>
  <si>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</si>
  <si>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</si>
  <si>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</si>
  <si>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</si>
  <si>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</si>
  <si>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</si>
  <si>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对会议中心院内部分设备设施进行更新维修改造，提高设备设施完好率，消除安全隐患，确保服务万无一失</t>
  </si>
  <si>
    <t>按照年度工作任务安排，2022年全年对中心院内设备设施维修改造80余处，消除了安全隐患，有效提升设备设施完好率，提高了服务质量。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</si>
  <si>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</si>
  <si>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</si>
  <si>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</si>
  <si>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</si>
  <si>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</si>
  <si>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</si>
  <si>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</si>
  <si>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</si>
  <si>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</si>
  <si>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日常设备设施维修</t>
  </si>
  <si>
    <r>
      <rPr>
        <sz val="11"/>
        <rFont val="Times New Roman"/>
        <charset val="134"/>
      </rPr>
      <t>≥1</t>
    </r>
    <r>
      <rPr>
        <sz val="11"/>
        <rFont val="宋体"/>
        <charset val="134"/>
      </rPr>
      <t>项</t>
    </r>
  </si>
  <si>
    <t>≥1项</t>
  </si>
  <si>
    <t>用于院内设备设施维修维护，但反映数量指标完成情况的量化考核有待进一步细化完善。</t>
  </si>
  <si>
    <t>质量指标</t>
  </si>
  <si>
    <t>验收合格率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</si>
  <si>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95%</t>
    </r>
  </si>
  <si>
    <t>使用故障率</t>
  </si>
  <si>
    <t>≤1%</t>
  </si>
  <si>
    <t>时效指标</t>
  </si>
  <si>
    <t>工程进度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</si>
  <si>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</si>
  <si>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年度</t>
    </r>
  </si>
  <si>
    <t>成本指标</t>
  </si>
  <si>
    <t>项目总额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</si>
  <si>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</si>
  <si>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</si>
  <si>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设施正常运转率</t>
  </si>
  <si>
    <t>≥90%</t>
  </si>
  <si>
    <t>≥99%</t>
  </si>
  <si>
    <t>社会效益指标实现程度的量化考核有待完善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</si>
  <si>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</si>
  <si>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</si>
  <si>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达到服务对象满意度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</si>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</sst>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);[Red]\(0\)"/>
    <numFmt numFmtId="178" formatCode="0.00_ "/>
    <numFmt numFmtId="179" formatCode="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4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42" applyNumberFormat="0" applyAlignment="0" applyProtection="0">
      <alignment vertical="center"/>
    </xf>
    <xf numFmtId="0" fontId="24" fillId="11" borderId="38" applyNumberFormat="0" applyAlignment="0" applyProtection="0">
      <alignment vertical="center"/>
    </xf>
    <xf numFmtId="0" fontId="25" fillId="12" borderId="4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44" applyNumberFormat="0" applyFill="0" applyAlignment="0" applyProtection="0">
      <alignment vertical="center"/>
    </xf>
    <xf numFmtId="0" fontId="27" fillId="0" borderId="4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7" fontId="8" fillId="0" borderId="3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9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8" fillId="0" borderId="30" xfId="0" applyFont="1" applyBorder="1" applyAlignment="1">
      <alignment horizontal="center" vertical="center" wrapText="1"/>
    </xf>
    <xf numFmtId="179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9" fontId="2" fillId="0" borderId="23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179" fontId="2" fillId="0" borderId="3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10" fillId="0" borderId="9" xfId="0" applyNumberFormat="1" applyFont="1" applyBorder="1" applyAlignment="1">
      <alignment horizontal="justify" vertical="center"/>
    </xf>
    <xf numFmtId="176" fontId="2" fillId="0" borderId="20" xfId="0" applyNumberFormat="1" applyFont="1" applyBorder="1" applyAlignment="1">
      <alignment horizontal="justify" vertical="center"/>
    </xf>
    <xf numFmtId="176" fontId="2" fillId="0" borderId="21" xfId="0" applyNumberFormat="1" applyFont="1" applyBorder="1" applyAlignment="1">
      <alignment horizontal="justify" vertical="center"/>
    </xf>
    <xf numFmtId="176" fontId="2" fillId="0" borderId="9" xfId="0" applyNumberFormat="1" applyFont="1" applyBorder="1" applyAlignment="1">
      <alignment horizontal="justify" vertical="center"/>
    </xf>
    <xf numFmtId="176" fontId="8" fillId="0" borderId="9" xfId="0" applyNumberFormat="1" applyFont="1" applyBorder="1" applyAlignment="1">
      <alignment horizontal="justify" vertical="center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50160" y="1851660"/>
          <a:ext cx="350964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8"/>
  <sheetViews>
    <sheetView showGridLines="0" tabSelected="1" workbookViewId="0">
      <pane ySplit="5" topLeftCell="A15" activePane="bottomLeft" state="frozen"/>
      <selection/>
      <selection pane="bottomLeft" activeCell="H21" sqref="H21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4.4416666666667" style="5" customWidth="1"/>
    <col min="4" max="4" width="25.5583333333333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80"/>
      <c r="K3" s="81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82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59" t="s">
        <v>8</v>
      </c>
      <c r="J5" s="83"/>
      <c r="K5" s="84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5">
        <v>84901668</v>
      </c>
      <c r="J6" s="86"/>
      <c r="K6" s="87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8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950</v>
      </c>
      <c r="G8" s="31">
        <f t="shared" si="0"/>
        <v>950</v>
      </c>
      <c r="H8" s="31">
        <f t="shared" si="0"/>
        <v>950</v>
      </c>
      <c r="I8" s="89">
        <v>10</v>
      </c>
      <c r="J8" s="90">
        <f t="shared" ref="J8:J11" si="1">H8/G8</f>
        <v>1</v>
      </c>
      <c r="K8" s="91">
        <f>I8*J8</f>
        <v>10</v>
      </c>
    </row>
    <row r="9" ht="19.95" customHeight="1" spans="1:11">
      <c r="A9" s="27"/>
      <c r="B9" s="16"/>
      <c r="C9" s="16"/>
      <c r="D9" s="28" t="s">
        <v>20</v>
      </c>
      <c r="E9" s="29"/>
      <c r="F9" s="30"/>
      <c r="G9" s="30"/>
      <c r="H9" s="31"/>
      <c r="I9" s="89" t="s">
        <v>21</v>
      </c>
      <c r="J9" s="90" t="e">
        <f t="shared" si="1"/>
        <v>#DIV/0!</v>
      </c>
      <c r="K9" s="92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89" t="s">
        <v>21</v>
      </c>
      <c r="J10" s="90" t="e">
        <f t="shared" si="1"/>
        <v>#DIV/0!</v>
      </c>
      <c r="K10" s="92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>
        <v>950</v>
      </c>
      <c r="G11" s="38">
        <v>950</v>
      </c>
      <c r="H11" s="38">
        <v>950</v>
      </c>
      <c r="I11" s="93" t="s">
        <v>21</v>
      </c>
      <c r="J11" s="90">
        <f t="shared" si="1"/>
        <v>1</v>
      </c>
      <c r="K11" s="94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5" t="s">
        <v>35</v>
      </c>
      <c r="J14" s="96"/>
      <c r="K14" s="97"/>
      <c r="L14" s="98"/>
    </row>
    <row r="15" ht="49.95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10</v>
      </c>
      <c r="H15" s="57">
        <v>7.5</v>
      </c>
      <c r="I15" s="99" t="s">
        <v>41</v>
      </c>
      <c r="J15" s="100"/>
      <c r="K15" s="101"/>
    </row>
    <row r="16" ht="19.95" customHeight="1" spans="1:11">
      <c r="A16" s="53"/>
      <c r="B16" s="58"/>
      <c r="C16" s="21" t="s">
        <v>42</v>
      </c>
      <c r="D16" s="55" t="s">
        <v>43</v>
      </c>
      <c r="E16" s="59" t="s">
        <v>44</v>
      </c>
      <c r="F16" s="56" t="s">
        <v>44</v>
      </c>
      <c r="G16" s="57">
        <v>7</v>
      </c>
      <c r="H16" s="57">
        <v>7</v>
      </c>
      <c r="I16" s="102"/>
      <c r="J16" s="100"/>
      <c r="K16" s="101"/>
    </row>
    <row r="17" ht="19.95" customHeight="1" spans="1:11">
      <c r="A17" s="53"/>
      <c r="B17" s="58"/>
      <c r="C17" s="60"/>
      <c r="D17" s="55" t="s">
        <v>45</v>
      </c>
      <c r="E17" s="61" t="s">
        <v>46</v>
      </c>
      <c r="F17" s="62" t="s">
        <v>46</v>
      </c>
      <c r="G17" s="57">
        <v>8</v>
      </c>
      <c r="H17" s="57">
        <v>8</v>
      </c>
      <c r="I17" s="102"/>
      <c r="J17" s="100"/>
      <c r="K17" s="101"/>
    </row>
    <row r="18" ht="19.95" customHeight="1" spans="1:11">
      <c r="A18" s="53"/>
      <c r="B18" s="58"/>
      <c r="C18" s="21" t="s">
        <v>47</v>
      </c>
      <c r="D18" s="55" t="s">
        <v>48</v>
      </c>
      <c r="E18" s="63" t="s">
        <v>49</v>
      </c>
      <c r="F18" s="64" t="s">
        <v>50</v>
      </c>
      <c r="G18" s="57">
        <v>15</v>
      </c>
      <c r="H18" s="57">
        <v>15</v>
      </c>
      <c r="I18" s="102"/>
      <c r="J18" s="100"/>
      <c r="K18" s="101"/>
    </row>
    <row r="19" customHeight="1" spans="1:11">
      <c r="A19" s="53"/>
      <c r="B19" s="58"/>
      <c r="C19" s="21" t="s">
        <v>51</v>
      </c>
      <c r="D19" s="55" t="s">
        <v>52</v>
      </c>
      <c r="E19" s="65">
        <v>950</v>
      </c>
      <c r="F19" s="66">
        <v>950</v>
      </c>
      <c r="G19" s="57">
        <v>10</v>
      </c>
      <c r="H19" s="57">
        <v>10</v>
      </c>
      <c r="I19" s="102"/>
      <c r="J19" s="100"/>
      <c r="K19" s="101"/>
    </row>
    <row r="20" ht="34.95" customHeight="1" spans="1:11">
      <c r="A20" s="53"/>
      <c r="B20" s="54" t="s">
        <v>53</v>
      </c>
      <c r="C20" s="21" t="s">
        <v>54</v>
      </c>
      <c r="D20" s="55" t="s">
        <v>55</v>
      </c>
      <c r="E20" s="67" t="s">
        <v>56</v>
      </c>
      <c r="F20" s="62" t="s">
        <v>57</v>
      </c>
      <c r="G20" s="57">
        <v>30</v>
      </c>
      <c r="H20" s="57">
        <v>27.5</v>
      </c>
      <c r="I20" s="103" t="s">
        <v>58</v>
      </c>
      <c r="J20" s="100"/>
      <c r="K20" s="101"/>
    </row>
    <row r="21" ht="34.95" customHeight="1" spans="1:11">
      <c r="A21" s="53"/>
      <c r="B21" s="54" t="s">
        <v>59</v>
      </c>
      <c r="C21" s="54" t="s">
        <v>60</v>
      </c>
      <c r="D21" s="68" t="s">
        <v>61</v>
      </c>
      <c r="E21" s="69" t="s">
        <v>62</v>
      </c>
      <c r="F21" s="70" t="s">
        <v>62</v>
      </c>
      <c r="G21" s="57">
        <v>10</v>
      </c>
      <c r="H21" s="57">
        <v>7.5</v>
      </c>
      <c r="I21" s="103" t="s">
        <v>63</v>
      </c>
      <c r="J21" s="100"/>
      <c r="K21" s="101"/>
    </row>
    <row r="22" s="3" customFormat="1" ht="20.1" customHeight="1" spans="1:11">
      <c r="A22" s="71" t="s">
        <v>64</v>
      </c>
      <c r="B22" s="72"/>
      <c r="C22" s="72"/>
      <c r="D22" s="72"/>
      <c r="E22" s="72"/>
      <c r="F22" s="73"/>
      <c r="G22" s="74">
        <f>SUM(G15:G21)+I8</f>
        <v>100</v>
      </c>
      <c r="H22" s="75">
        <f>SUM(H15:H21)+K8</f>
        <v>92.5</v>
      </c>
      <c r="I22" s="104" t="s">
        <v>21</v>
      </c>
      <c r="J22" s="105"/>
      <c r="K22" s="106"/>
    </row>
    <row r="23" ht="9.9" customHeight="1" spans="1:11">
      <c r="A23" s="76"/>
      <c r="B23" s="76"/>
      <c r="C23" s="76"/>
      <c r="D23" s="76"/>
      <c r="E23" s="76"/>
      <c r="F23" s="77"/>
      <c r="G23" s="76"/>
      <c r="H23" s="76"/>
      <c r="I23" s="76"/>
      <c r="J23" s="76"/>
      <c r="K23" s="76"/>
    </row>
    <row r="24" s="4" customFormat="1" hidden="1" customHeight="1" spans="1:6">
      <c r="A24" s="4" t="s">
        <v>65</v>
      </c>
      <c r="F24" s="78"/>
    </row>
    <row r="25" s="4" customFormat="1" ht="16.2" hidden="1" customHeight="1" spans="1:11">
      <c r="A25" s="79" t="s">
        <v>66</v>
      </c>
      <c r="B25" s="79"/>
      <c r="C25" s="79"/>
      <c r="D25" s="79"/>
      <c r="E25" s="79"/>
      <c r="F25" s="78"/>
      <c r="G25" s="79"/>
      <c r="H25" s="79"/>
      <c r="I25" s="79"/>
      <c r="J25" s="79"/>
      <c r="K25" s="79"/>
    </row>
    <row r="26" s="4" customFormat="1" ht="60" hidden="1" customHeight="1" spans="1:11">
      <c r="A26" s="79" t="s">
        <v>67</v>
      </c>
      <c r="B26" s="79"/>
      <c r="C26" s="79"/>
      <c r="D26" s="79"/>
      <c r="E26" s="79"/>
      <c r="F26" s="78"/>
      <c r="G26" s="79"/>
      <c r="H26" s="79"/>
      <c r="I26" s="79"/>
      <c r="J26" s="79"/>
      <c r="K26" s="79"/>
    </row>
    <row r="27" s="4" customFormat="1" ht="16.2" hidden="1" customHeight="1" spans="1:11">
      <c r="A27" s="79" t="s">
        <v>68</v>
      </c>
      <c r="B27" s="79"/>
      <c r="C27" s="79"/>
      <c r="D27" s="79"/>
      <c r="E27" s="79"/>
      <c r="F27" s="78"/>
      <c r="G27" s="79"/>
      <c r="H27" s="79"/>
      <c r="I27" s="79"/>
      <c r="J27" s="79"/>
      <c r="K27" s="79"/>
    </row>
    <row r="28" s="4" customFormat="1" ht="16.2" hidden="1" customHeight="1" spans="1:11">
      <c r="A28" s="79" t="s">
        <v>69</v>
      </c>
      <c r="B28" s="79"/>
      <c r="C28" s="79"/>
      <c r="D28" s="79"/>
      <c r="E28" s="79"/>
      <c r="F28" s="78"/>
      <c r="G28" s="79"/>
      <c r="H28" s="79"/>
      <c r="I28" s="79"/>
      <c r="J28" s="79"/>
      <c r="K28" s="79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9"/>
    <mergeCell ref="C16:C17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院内设备设施更新维修改造经费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