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生态环境维护工作经费" sheetId="4" r:id="rId1"/>
  </sheets>
  <definedNames>
    <definedName name="_xlnm.Print_Area" localSheetId="0">生态环境维护工作经费!$A$1:$K$27</definedName>
    <definedName name="_xlnm.Print_Titles" localSheetId="0">生态环境维护工作经费!$1:$5</definedName>
  </definedNames>
  <calcPr calcId="144525"/>
</workbook>
</file>

<file path=xl/sharedStrings.xml><?xml version="1.0" encoding="utf-8"?>
<sst xmlns="http://schemas.openxmlformats.org/spreadsheetml/2006/main" count="95" uniqueCount="81">
  <si>
    <t>项目支出绩效自评表</t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</si>
  <si>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</si>
  <si>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</si>
  <si>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</si>
  <si>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生态环境维护工作经费</t>
  </si>
  <si>
    <t>主管部门</t>
  </si>
  <si>
    <t>北京市机关事务管理局</t>
  </si>
  <si>
    <t>实施单位：</t>
  </si>
  <si>
    <t>北京市机关事务局党校</t>
  </si>
  <si>
    <t>项目负责人</t>
  </si>
  <si>
    <t>刘洋</t>
  </si>
  <si>
    <t>联系电话</t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</si>
  <si>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</si>
  <si>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</si>
  <si>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</si>
  <si>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</si>
  <si>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</si>
  <si>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</si>
  <si>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</si>
  <si>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</si>
  <si>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</si>
  <si>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</si>
  <si>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</si>
  <si>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</si>
  <si>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</si>
  <si>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t>预期目标</t>
  </si>
  <si>
    <t>实际完成情况</t>
  </si>
  <si>
    <r>
      <rPr>
        <sz val="11"/>
        <rFont val="宋体"/>
        <charset val="134"/>
      </rPr>
      <t>生态环境维护工作包括，党校校园内部</t>
    </r>
    <r>
      <rPr>
        <sz val="11"/>
        <rFont val="Times New Roman"/>
        <charset val="134"/>
      </rPr>
      <t>420</t>
    </r>
    <r>
      <rPr>
        <sz val="11"/>
        <rFont val="宋体"/>
        <charset val="134"/>
      </rPr>
      <t>余亩林地日常养护、防火安全、林区道路保洁等。按上级及地方政府要求，做好植被保护、水源涵养、森林防火等工作。</t>
    </r>
  </si>
  <si>
    <t>圆满完成了党校校园内部420余亩林地日常养护、防火安全、林区道路保洁等。按上级及地方政府要求，做好植被保护、水源涵养、森林防火等工作。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</si>
  <si>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</si>
  <si>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</si>
  <si>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</si>
  <si>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</si>
  <si>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</si>
  <si>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</si>
  <si>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</si>
  <si>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</si>
  <si>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</si>
  <si>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林地面积</t>
  </si>
  <si>
    <r>
      <rPr>
        <sz val="11"/>
        <rFont val="Times New Roman"/>
        <charset val="134"/>
      </rPr>
      <t>≥420</t>
    </r>
    <r>
      <rPr>
        <sz val="11"/>
        <rFont val="宋体"/>
        <charset val="134"/>
      </rPr>
      <t>亩</t>
    </r>
  </si>
  <si>
    <r>
      <rPr>
        <sz val="11"/>
        <rFont val="Times New Roman"/>
        <charset val="134"/>
      </rPr>
      <t>430</t>
    </r>
    <r>
      <rPr>
        <sz val="11"/>
        <rFont val="宋体"/>
        <charset val="134"/>
      </rPr>
      <t>亩</t>
    </r>
  </si>
  <si>
    <t>林区道路面积</t>
  </si>
  <si>
    <r>
      <rPr>
        <sz val="11"/>
        <rFont val="Times New Roman"/>
        <charset val="134"/>
      </rPr>
      <t>≥32400</t>
    </r>
    <r>
      <rPr>
        <sz val="11"/>
        <rFont val="宋体"/>
        <charset val="134"/>
      </rPr>
      <t>平方米</t>
    </r>
  </si>
  <si>
    <r>
      <rPr>
        <sz val="11"/>
        <rFont val="Times New Roman"/>
        <charset val="134"/>
      </rPr>
      <t>32500</t>
    </r>
    <r>
      <rPr>
        <sz val="11"/>
        <rFont val="宋体"/>
        <charset val="134"/>
      </rPr>
      <t>平方米</t>
    </r>
  </si>
  <si>
    <t>配置专职绿化人员</t>
  </si>
  <si>
    <r>
      <rPr>
        <sz val="11"/>
        <rFont val="Times New Roman"/>
        <charset val="134"/>
      </rPr>
      <t>7</t>
    </r>
    <r>
      <rPr>
        <sz val="11"/>
        <rFont val="宋体"/>
        <charset val="134"/>
      </rPr>
      <t>人</t>
    </r>
  </si>
  <si>
    <t>配置兼职消防人员</t>
  </si>
  <si>
    <r>
      <rPr>
        <sz val="11"/>
        <rFont val="Times New Roman"/>
        <charset val="134"/>
      </rPr>
      <t>4</t>
    </r>
    <r>
      <rPr>
        <sz val="11"/>
        <rFont val="宋体"/>
        <charset val="134"/>
      </rPr>
      <t>人</t>
    </r>
  </si>
  <si>
    <t>消防灭火设施</t>
  </si>
  <si>
    <r>
      <rPr>
        <sz val="11"/>
        <rFont val="Times New Roman"/>
        <charset val="134"/>
      </rPr>
      <t>&gt;20</t>
    </r>
    <r>
      <rPr>
        <sz val="11"/>
        <rFont val="宋体"/>
        <charset val="134"/>
      </rPr>
      <t>处</t>
    </r>
  </si>
  <si>
    <r>
      <rPr>
        <sz val="11"/>
        <rFont val="Times New Roman"/>
        <charset val="134"/>
      </rPr>
      <t>20</t>
    </r>
    <r>
      <rPr>
        <sz val="11"/>
        <rFont val="宋体"/>
        <charset val="134"/>
      </rPr>
      <t>处</t>
    </r>
  </si>
  <si>
    <t>安全提示报警器</t>
  </si>
  <si>
    <r>
      <rPr>
        <sz val="11"/>
        <rFont val="Times New Roman"/>
        <charset val="134"/>
      </rPr>
      <t>&gt;10</t>
    </r>
    <r>
      <rPr>
        <sz val="11"/>
        <rFont val="宋体"/>
        <charset val="134"/>
      </rPr>
      <t>处</t>
    </r>
  </si>
  <si>
    <r>
      <rPr>
        <sz val="11"/>
        <rFont val="Times New Roman"/>
        <charset val="134"/>
      </rPr>
      <t>10</t>
    </r>
    <r>
      <rPr>
        <sz val="11"/>
        <rFont val="宋体"/>
        <charset val="134"/>
      </rPr>
      <t>处</t>
    </r>
  </si>
  <si>
    <t>质量指标</t>
  </si>
  <si>
    <t>设备正常使用率</t>
  </si>
  <si>
    <t>≥95%</t>
  </si>
  <si>
    <t>人员到岗率</t>
  </si>
  <si>
    <t>时效指标</t>
  </si>
  <si>
    <t>支出进度</t>
  </si>
  <si>
    <r>
      <rPr>
        <sz val="11"/>
        <rFont val="Times New Roman"/>
        <charset val="134"/>
      </rPr>
      <t>12</t>
    </r>
    <r>
      <rPr>
        <sz val="11"/>
        <rFont val="宋体"/>
        <charset val="134"/>
      </rPr>
      <t>个月</t>
    </r>
  </si>
  <si>
    <t>成本指标</t>
  </si>
  <si>
    <t>项目总额</t>
  </si>
  <si>
    <r>
      <rPr>
        <sz val="11"/>
        <rFont val="Cambria Math"/>
        <charset val="134"/>
      </rPr>
      <t>≥</t>
    </r>
    <r>
      <rPr>
        <sz val="11"/>
        <rFont val="Times New Roman"/>
        <charset val="134"/>
      </rPr>
      <t>119.60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</si>
  <si>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</si>
  <si>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社会效益指标</t>
  </si>
  <si>
    <t>绿化美化环境，净化空气，增加负离子含量，减少植被病虫害，涵养水源，防止森林火灾。</t>
  </si>
  <si>
    <r>
      <rPr>
        <sz val="11"/>
        <rFont val="宋体"/>
        <charset val="134"/>
      </rPr>
      <t>定性</t>
    </r>
    <r>
      <rPr>
        <sz val="11"/>
        <rFont val="Times New Roman"/>
        <charset val="134"/>
      </rPr>
      <t>3-</t>
    </r>
    <r>
      <rPr>
        <sz val="11"/>
        <rFont val="宋体"/>
        <charset val="134"/>
      </rPr>
      <t>高中低</t>
    </r>
  </si>
  <si>
    <t>高质量发展</t>
  </si>
  <si>
    <t>反映项目社会效益指标的量化考核有待进一步改进。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</si>
  <si>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</si>
  <si>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t>服务对象
满意度指标</t>
  </si>
  <si>
    <t>学员满意度</t>
  </si>
  <si>
    <r>
      <rPr>
        <sz val="11"/>
        <rFont val="宋体"/>
        <charset val="134"/>
      </rPr>
      <t>≦</t>
    </r>
    <r>
      <rPr>
        <sz val="11"/>
        <rFont val="Times New Roman"/>
        <charset val="134"/>
      </rPr>
      <t>100%</t>
    </r>
  </si>
  <si>
    <t>调查方式及样本代表性有待进一步提高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</si>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</sst>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  <numFmt numFmtId="178" formatCode="0_ "/>
    <numFmt numFmtId="179" formatCode="0.0_ "/>
  </numFmts>
  <fonts count="34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1"/>
      <name val="宋体"/>
      <charset val="134"/>
    </font>
    <font>
      <sz val="11"/>
      <name val="Cambria Math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40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1" applyNumberFormat="0" applyFill="0" applyAlignment="0" applyProtection="0">
      <alignment vertical="center"/>
    </xf>
    <xf numFmtId="0" fontId="22" fillId="0" borderId="4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4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43" applyNumberFormat="0" applyAlignment="0" applyProtection="0">
      <alignment vertical="center"/>
    </xf>
    <xf numFmtId="0" fontId="24" fillId="11" borderId="39" applyNumberFormat="0" applyAlignment="0" applyProtection="0">
      <alignment vertical="center"/>
    </xf>
    <xf numFmtId="0" fontId="25" fillId="12" borderId="44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45" applyNumberFormat="0" applyFill="0" applyAlignment="0" applyProtection="0">
      <alignment vertical="center"/>
    </xf>
    <xf numFmtId="0" fontId="27" fillId="0" borderId="46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30" fillId="0" borderId="0"/>
  </cellStyleXfs>
  <cellXfs count="10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9" xfId="0" applyFont="1" applyBorder="1" applyAlignment="1">
      <alignment horizontal="justify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/>
    </xf>
    <xf numFmtId="176" fontId="2" fillId="0" borderId="3" xfId="0" applyNumberFormat="1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center"/>
    </xf>
    <xf numFmtId="10" fontId="8" fillId="0" borderId="27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justify" vertical="center" wrapText="1"/>
    </xf>
    <xf numFmtId="178" fontId="3" fillId="0" borderId="29" xfId="0" applyNumberFormat="1" applyFont="1" applyBorder="1" applyAlignment="1">
      <alignment horizontal="center" vertical="center"/>
    </xf>
    <xf numFmtId="177" fontId="3" fillId="0" borderId="29" xfId="0" applyNumberFormat="1" applyFont="1" applyBorder="1" applyAlignment="1">
      <alignment horizontal="center" vertical="center"/>
    </xf>
    <xf numFmtId="0" fontId="2" fillId="0" borderId="30" xfId="0" applyFont="1" applyBorder="1">
      <alignment vertical="center"/>
    </xf>
    <xf numFmtId="0" fontId="2" fillId="0" borderId="30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8" fillId="0" borderId="0" xfId="0" applyFont="1" applyAlignment="1">
      <alignment horizontal="right" vertical="center"/>
    </xf>
    <xf numFmtId="0" fontId="2" fillId="0" borderId="3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2" fillId="0" borderId="34" xfId="0" applyFont="1" applyBorder="1" applyAlignment="1">
      <alignment horizontal="justify" vertical="center"/>
    </xf>
    <xf numFmtId="0" fontId="8" fillId="0" borderId="31" xfId="0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7" fontId="2" fillId="0" borderId="23" xfId="0" applyNumberFormat="1" applyFont="1" applyBorder="1">
      <alignment vertical="center"/>
    </xf>
    <xf numFmtId="178" fontId="2" fillId="0" borderId="23" xfId="0" applyNumberFormat="1" applyFont="1" applyBorder="1" applyAlignment="1">
      <alignment horizontal="center" vertical="center"/>
    </xf>
    <xf numFmtId="178" fontId="2" fillId="0" borderId="12" xfId="0" applyNumberFormat="1" applyFont="1" applyBorder="1" applyAlignment="1">
      <alignment horizontal="center" vertical="center"/>
    </xf>
    <xf numFmtId="178" fontId="2" fillId="0" borderId="35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8" fillId="0" borderId="9" xfId="0" applyNumberFormat="1" applyFont="1" applyBorder="1" applyAlignment="1">
      <alignment horizontal="justify" vertical="center"/>
    </xf>
    <xf numFmtId="177" fontId="3" fillId="0" borderId="36" xfId="0" applyNumberFormat="1" applyFont="1" applyBorder="1" applyAlignment="1">
      <alignment horizontal="center" vertical="center"/>
    </xf>
    <xf numFmtId="177" fontId="3" fillId="0" borderId="37" xfId="0" applyNumberFormat="1" applyFont="1" applyBorder="1" applyAlignment="1">
      <alignment horizontal="center" vertical="center"/>
    </xf>
    <xf numFmtId="177" fontId="3" fillId="0" borderId="38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829560" y="1851660"/>
          <a:ext cx="418655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33"/>
  <sheetViews>
    <sheetView showGridLines="0" tabSelected="1" workbookViewId="0">
      <pane ySplit="5" topLeftCell="A15" activePane="bottomLeft" state="frozen"/>
      <selection/>
      <selection pane="bottomLeft" activeCell="E24" sqref="E24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8.1083333333333" style="5" customWidth="1"/>
    <col min="4" max="4" width="34.4416666666667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8"/>
      <c r="C1" s="8"/>
      <c r="D1" s="8"/>
      <c r="E1" s="8"/>
      <c r="F1" s="9"/>
      <c r="G1" s="8"/>
      <c r="H1" s="8"/>
      <c r="I1" s="8"/>
      <c r="J1" s="8"/>
      <c r="K1" s="8"/>
    </row>
    <row r="2" s="1" customFormat="1" ht="20.25" spans="1:11">
      <c r="A2" s="10" t="s">
        <v>1</v>
      </c>
      <c r="B2" s="8"/>
      <c r="C2" s="8"/>
      <c r="D2" s="8"/>
      <c r="E2" s="8"/>
      <c r="F2" s="9"/>
      <c r="G2" s="8"/>
      <c r="H2" s="8"/>
      <c r="I2" s="8"/>
      <c r="J2" s="8"/>
      <c r="K2" s="8"/>
    </row>
    <row r="3" ht="15.9" customHeight="1" spans="9:11">
      <c r="I3" s="80"/>
      <c r="K3" s="81" t="s">
        <v>2</v>
      </c>
    </row>
    <row r="4" ht="24.9" customHeight="1" spans="1:11">
      <c r="A4" s="11" t="s">
        <v>3</v>
      </c>
      <c r="B4" s="12"/>
      <c r="C4" s="12"/>
      <c r="D4" s="13" t="s">
        <v>4</v>
      </c>
      <c r="E4" s="12"/>
      <c r="F4" s="14"/>
      <c r="G4" s="12"/>
      <c r="H4" s="12"/>
      <c r="I4" s="12"/>
      <c r="J4" s="12"/>
      <c r="K4" s="82"/>
    </row>
    <row r="5" ht="24.9" customHeight="1" spans="1:11">
      <c r="A5" s="15" t="s">
        <v>5</v>
      </c>
      <c r="B5" s="16"/>
      <c r="C5" s="16"/>
      <c r="D5" s="17" t="s">
        <v>6</v>
      </c>
      <c r="E5" s="16"/>
      <c r="F5" s="18"/>
      <c r="G5" s="16"/>
      <c r="H5" s="17" t="s">
        <v>7</v>
      </c>
      <c r="I5" s="60" t="s">
        <v>8</v>
      </c>
      <c r="J5" s="83"/>
      <c r="K5" s="84"/>
    </row>
    <row r="6" ht="24.9" customHeight="1" spans="1:11">
      <c r="A6" s="19" t="s">
        <v>9</v>
      </c>
      <c r="B6" s="20"/>
      <c r="C6" s="20"/>
      <c r="D6" s="21" t="s">
        <v>10</v>
      </c>
      <c r="E6" s="20"/>
      <c r="F6" s="22"/>
      <c r="G6" s="20"/>
      <c r="H6" s="21" t="s">
        <v>11</v>
      </c>
      <c r="I6" s="85">
        <v>61021188</v>
      </c>
      <c r="J6" s="86"/>
      <c r="K6" s="87"/>
    </row>
    <row r="7" ht="25.2" customHeight="1" spans="1:11">
      <c r="A7" s="23" t="s">
        <v>12</v>
      </c>
      <c r="B7" s="12"/>
      <c r="C7" s="12"/>
      <c r="D7" s="24"/>
      <c r="E7" s="25"/>
      <c r="F7" s="26" t="s">
        <v>13</v>
      </c>
      <c r="G7" s="26" t="s">
        <v>14</v>
      </c>
      <c r="H7" s="26" t="s">
        <v>15</v>
      </c>
      <c r="I7" s="26" t="s">
        <v>16</v>
      </c>
      <c r="J7" s="26" t="s">
        <v>17</v>
      </c>
      <c r="K7" s="88" t="s">
        <v>18</v>
      </c>
    </row>
    <row r="8" ht="19.95" customHeight="1" spans="1:11">
      <c r="A8" s="27"/>
      <c r="B8" s="16"/>
      <c r="C8" s="16"/>
      <c r="D8" s="28" t="s">
        <v>19</v>
      </c>
      <c r="E8" s="29"/>
      <c r="F8" s="30">
        <f t="shared" ref="F8:H8" si="0">F9+F10+F11</f>
        <v>119.6</v>
      </c>
      <c r="G8" s="31">
        <f t="shared" si="0"/>
        <v>119.6</v>
      </c>
      <c r="H8" s="31">
        <f t="shared" si="0"/>
        <v>119.592798</v>
      </c>
      <c r="I8" s="89">
        <v>10</v>
      </c>
      <c r="J8" s="90">
        <f t="shared" ref="J8:J11" si="1">H8/G8</f>
        <v>0.999939782608696</v>
      </c>
      <c r="K8" s="91">
        <f>I8*J8</f>
        <v>9.99939782608696</v>
      </c>
    </row>
    <row r="9" ht="19.95" customHeight="1" spans="1:11">
      <c r="A9" s="27"/>
      <c r="B9" s="16"/>
      <c r="C9" s="16"/>
      <c r="D9" s="28" t="s">
        <v>20</v>
      </c>
      <c r="E9" s="29"/>
      <c r="F9" s="30">
        <v>119.6</v>
      </c>
      <c r="G9" s="30">
        <v>119.6</v>
      </c>
      <c r="H9" s="31">
        <f>1195927.98/10000</f>
        <v>119.592798</v>
      </c>
      <c r="I9" s="89" t="s">
        <v>21</v>
      </c>
      <c r="J9" s="90">
        <f t="shared" si="1"/>
        <v>0.999939782608696</v>
      </c>
      <c r="K9" s="92" t="s">
        <v>21</v>
      </c>
    </row>
    <row r="10" ht="19.95" customHeight="1" spans="1:11">
      <c r="A10" s="27"/>
      <c r="B10" s="16"/>
      <c r="C10" s="16"/>
      <c r="D10" s="32" t="s">
        <v>22</v>
      </c>
      <c r="E10" s="29"/>
      <c r="F10" s="30"/>
      <c r="G10" s="31"/>
      <c r="H10" s="31">
        <v>0</v>
      </c>
      <c r="I10" s="89" t="s">
        <v>21</v>
      </c>
      <c r="J10" s="90" t="e">
        <f t="shared" si="1"/>
        <v>#DIV/0!</v>
      </c>
      <c r="K10" s="92" t="s">
        <v>21</v>
      </c>
    </row>
    <row r="11" ht="19.95" customHeight="1" spans="1:11">
      <c r="A11" s="33"/>
      <c r="B11" s="34"/>
      <c r="C11" s="34"/>
      <c r="D11" s="35" t="s">
        <v>23</v>
      </c>
      <c r="E11" s="36"/>
      <c r="F11" s="37"/>
      <c r="G11" s="38"/>
      <c r="H11" s="38">
        <v>0</v>
      </c>
      <c r="I11" s="93" t="s">
        <v>21</v>
      </c>
      <c r="J11" s="90" t="e">
        <f t="shared" si="1"/>
        <v>#DIV/0!</v>
      </c>
      <c r="K11" s="94" t="s">
        <v>21</v>
      </c>
    </row>
    <row r="12" ht="25.2" customHeight="1" spans="1:11">
      <c r="A12" s="39" t="s">
        <v>24</v>
      </c>
      <c r="B12" s="40" t="s">
        <v>25</v>
      </c>
      <c r="C12" s="41"/>
      <c r="D12" s="41"/>
      <c r="E12" s="42"/>
      <c r="F12" s="43" t="s">
        <v>26</v>
      </c>
      <c r="G12" s="41"/>
      <c r="H12" s="41"/>
      <c r="I12" s="41"/>
      <c r="J12" s="41"/>
      <c r="K12" s="42"/>
    </row>
    <row r="13" ht="90" customHeight="1" spans="1:11">
      <c r="A13" s="44"/>
      <c r="B13" s="45" t="s">
        <v>27</v>
      </c>
      <c r="C13" s="46"/>
      <c r="D13" s="46"/>
      <c r="E13" s="47"/>
      <c r="F13" s="48" t="s">
        <v>28</v>
      </c>
      <c r="G13" s="46"/>
      <c r="H13" s="46"/>
      <c r="I13" s="46"/>
      <c r="J13" s="46"/>
      <c r="K13" s="47"/>
    </row>
    <row r="14" s="2" customFormat="1" ht="25.2" customHeight="1" spans="1:12">
      <c r="A14" s="49" t="s">
        <v>29</v>
      </c>
      <c r="B14" s="17" t="s">
        <v>30</v>
      </c>
      <c r="C14" s="17" t="s">
        <v>31</v>
      </c>
      <c r="D14" s="17" t="s">
        <v>32</v>
      </c>
      <c r="E14" s="50" t="s">
        <v>33</v>
      </c>
      <c r="F14" s="51" t="s">
        <v>34</v>
      </c>
      <c r="G14" s="17" t="s">
        <v>16</v>
      </c>
      <c r="H14" s="52" t="s">
        <v>18</v>
      </c>
      <c r="I14" s="95" t="s">
        <v>35</v>
      </c>
      <c r="J14" s="96"/>
      <c r="K14" s="97"/>
      <c r="L14" s="98"/>
    </row>
    <row r="15" ht="19.95" customHeight="1" spans="1:11">
      <c r="A15" s="53"/>
      <c r="B15" s="54" t="s">
        <v>36</v>
      </c>
      <c r="C15" s="21" t="s">
        <v>37</v>
      </c>
      <c r="D15" s="55" t="s">
        <v>38</v>
      </c>
      <c r="E15" s="16" t="s">
        <v>39</v>
      </c>
      <c r="F15" s="56" t="s">
        <v>40</v>
      </c>
      <c r="G15" s="57">
        <v>2</v>
      </c>
      <c r="H15" s="57">
        <v>2</v>
      </c>
      <c r="I15" s="99"/>
      <c r="J15" s="100"/>
      <c r="K15" s="101"/>
    </row>
    <row r="16" ht="19.95" customHeight="1" spans="1:11">
      <c r="A16" s="53"/>
      <c r="B16" s="58"/>
      <c r="C16" s="59"/>
      <c r="D16" s="55" t="s">
        <v>41</v>
      </c>
      <c r="E16" s="16" t="s">
        <v>42</v>
      </c>
      <c r="F16" s="56" t="s">
        <v>43</v>
      </c>
      <c r="G16" s="57">
        <v>1</v>
      </c>
      <c r="H16" s="57">
        <v>1</v>
      </c>
      <c r="I16" s="99"/>
      <c r="J16" s="100"/>
      <c r="K16" s="101"/>
    </row>
    <row r="17" ht="19.95" customHeight="1" spans="1:11">
      <c r="A17" s="53"/>
      <c r="B17" s="58"/>
      <c r="C17" s="59"/>
      <c r="D17" s="55" t="s">
        <v>44</v>
      </c>
      <c r="E17" s="16" t="s">
        <v>45</v>
      </c>
      <c r="F17" s="56" t="s">
        <v>45</v>
      </c>
      <c r="G17" s="57">
        <v>2</v>
      </c>
      <c r="H17" s="57">
        <v>2</v>
      </c>
      <c r="I17" s="99"/>
      <c r="J17" s="100"/>
      <c r="K17" s="101"/>
    </row>
    <row r="18" ht="19.95" customHeight="1" spans="1:11">
      <c r="A18" s="53"/>
      <c r="B18" s="58"/>
      <c r="C18" s="59"/>
      <c r="D18" s="55" t="s">
        <v>46</v>
      </c>
      <c r="E18" s="16" t="s">
        <v>47</v>
      </c>
      <c r="F18" s="56" t="s">
        <v>47</v>
      </c>
      <c r="G18" s="57">
        <v>1</v>
      </c>
      <c r="H18" s="57">
        <v>1</v>
      </c>
      <c r="I18" s="99"/>
      <c r="J18" s="100"/>
      <c r="K18" s="101"/>
    </row>
    <row r="19" ht="19.95" customHeight="1" spans="1:11">
      <c r="A19" s="53"/>
      <c r="B19" s="58"/>
      <c r="C19" s="59"/>
      <c r="D19" s="55" t="s">
        <v>48</v>
      </c>
      <c r="E19" s="16" t="s">
        <v>49</v>
      </c>
      <c r="F19" s="56" t="s">
        <v>50</v>
      </c>
      <c r="G19" s="57">
        <v>2</v>
      </c>
      <c r="H19" s="57">
        <v>2</v>
      </c>
      <c r="I19" s="99"/>
      <c r="J19" s="100"/>
      <c r="K19" s="101"/>
    </row>
    <row r="20" ht="19.95" customHeight="1" spans="1:11">
      <c r="A20" s="53"/>
      <c r="B20" s="58"/>
      <c r="C20" s="59"/>
      <c r="D20" s="55" t="s">
        <v>51</v>
      </c>
      <c r="E20" s="16" t="s">
        <v>52</v>
      </c>
      <c r="F20" s="56" t="s">
        <v>53</v>
      </c>
      <c r="G20" s="57">
        <v>2</v>
      </c>
      <c r="H20" s="57">
        <v>2</v>
      </c>
      <c r="I20" s="99"/>
      <c r="J20" s="100"/>
      <c r="K20" s="101"/>
    </row>
    <row r="21" ht="19.95" customHeight="1" spans="1:11">
      <c r="A21" s="53"/>
      <c r="B21" s="58"/>
      <c r="C21" s="21" t="s">
        <v>54</v>
      </c>
      <c r="D21" s="55" t="s">
        <v>55</v>
      </c>
      <c r="E21" s="60" t="s">
        <v>56</v>
      </c>
      <c r="F21" s="56" t="s">
        <v>56</v>
      </c>
      <c r="G21" s="57">
        <v>7</v>
      </c>
      <c r="H21" s="57">
        <v>7</v>
      </c>
      <c r="I21" s="99"/>
      <c r="J21" s="100"/>
      <c r="K21" s="101"/>
    </row>
    <row r="22" ht="19.95" customHeight="1" spans="1:11">
      <c r="A22" s="53"/>
      <c r="B22" s="58"/>
      <c r="C22" s="61"/>
      <c r="D22" s="55" t="s">
        <v>57</v>
      </c>
      <c r="E22" s="60" t="s">
        <v>56</v>
      </c>
      <c r="F22" s="56" t="s">
        <v>56</v>
      </c>
      <c r="G22" s="57">
        <v>8</v>
      </c>
      <c r="H22" s="57">
        <v>8</v>
      </c>
      <c r="I22" s="99"/>
      <c r="J22" s="100"/>
      <c r="K22" s="101"/>
    </row>
    <row r="23" ht="19.95" customHeight="1" spans="1:11">
      <c r="A23" s="53"/>
      <c r="B23" s="58"/>
      <c r="C23" s="21" t="s">
        <v>58</v>
      </c>
      <c r="D23" s="55" t="s">
        <v>59</v>
      </c>
      <c r="E23" s="62" t="s">
        <v>60</v>
      </c>
      <c r="F23" s="63" t="s">
        <v>60</v>
      </c>
      <c r="G23" s="57">
        <v>15</v>
      </c>
      <c r="H23" s="57">
        <v>15</v>
      </c>
      <c r="I23" s="99"/>
      <c r="J23" s="100"/>
      <c r="K23" s="101"/>
    </row>
    <row r="24" ht="19.95" customHeight="1" spans="1:11">
      <c r="A24" s="53"/>
      <c r="B24" s="58"/>
      <c r="C24" s="21" t="s">
        <v>61</v>
      </c>
      <c r="D24" s="55" t="s">
        <v>62</v>
      </c>
      <c r="E24" s="64" t="s">
        <v>63</v>
      </c>
      <c r="F24" s="65">
        <v>119.59</v>
      </c>
      <c r="G24" s="57">
        <v>10</v>
      </c>
      <c r="H24" s="57">
        <v>10</v>
      </c>
      <c r="I24" s="99"/>
      <c r="J24" s="100"/>
      <c r="K24" s="101"/>
    </row>
    <row r="25" ht="55.05" customHeight="1" spans="1:11">
      <c r="A25" s="53"/>
      <c r="B25" s="54" t="s">
        <v>64</v>
      </c>
      <c r="C25" s="21" t="s">
        <v>65</v>
      </c>
      <c r="D25" s="55" t="s">
        <v>66</v>
      </c>
      <c r="E25" s="66" t="s">
        <v>67</v>
      </c>
      <c r="F25" s="67" t="s">
        <v>68</v>
      </c>
      <c r="G25" s="57">
        <v>30</v>
      </c>
      <c r="H25" s="57">
        <v>24.5</v>
      </c>
      <c r="I25" s="102" t="s">
        <v>69</v>
      </c>
      <c r="J25" s="100"/>
      <c r="K25" s="101"/>
    </row>
    <row r="26" ht="28.5" spans="1:11">
      <c r="A26" s="53"/>
      <c r="B26" s="54" t="s">
        <v>70</v>
      </c>
      <c r="C26" s="54" t="s">
        <v>71</v>
      </c>
      <c r="D26" s="68" t="s">
        <v>72</v>
      </c>
      <c r="E26" s="69" t="s">
        <v>73</v>
      </c>
      <c r="F26" s="70">
        <v>1</v>
      </c>
      <c r="G26" s="57">
        <v>10</v>
      </c>
      <c r="H26" s="57">
        <v>7.5</v>
      </c>
      <c r="I26" s="102" t="s">
        <v>74</v>
      </c>
      <c r="J26" s="100"/>
      <c r="K26" s="101"/>
    </row>
    <row r="27" s="3" customFormat="1" ht="20.1" customHeight="1" spans="1:11">
      <c r="A27" s="71" t="s">
        <v>75</v>
      </c>
      <c r="B27" s="72"/>
      <c r="C27" s="72"/>
      <c r="D27" s="72"/>
      <c r="E27" s="72"/>
      <c r="F27" s="73"/>
      <c r="G27" s="74">
        <f>SUM(G15:G26)+I8</f>
        <v>100</v>
      </c>
      <c r="H27" s="75">
        <f>SUM(H15:H26)+K8</f>
        <v>91.999397826087</v>
      </c>
      <c r="I27" s="103" t="s">
        <v>21</v>
      </c>
      <c r="J27" s="104"/>
      <c r="K27" s="105"/>
    </row>
    <row r="28" ht="9.9" customHeight="1" spans="1:11">
      <c r="A28" s="76"/>
      <c r="B28" s="76"/>
      <c r="C28" s="76"/>
      <c r="D28" s="76"/>
      <c r="E28" s="76"/>
      <c r="F28" s="77"/>
      <c r="G28" s="76"/>
      <c r="H28" s="76"/>
      <c r="I28" s="76"/>
      <c r="J28" s="76"/>
      <c r="K28" s="76"/>
    </row>
    <row r="29" s="4" customFormat="1" hidden="1" customHeight="1" spans="1:6">
      <c r="A29" s="4" t="s">
        <v>76</v>
      </c>
      <c r="F29" s="78"/>
    </row>
    <row r="30" s="4" customFormat="1" ht="16.2" hidden="1" customHeight="1" spans="1:11">
      <c r="A30" s="79" t="s">
        <v>77</v>
      </c>
      <c r="B30" s="79"/>
      <c r="C30" s="79"/>
      <c r="D30" s="79"/>
      <c r="E30" s="79"/>
      <c r="F30" s="78"/>
      <c r="G30" s="79"/>
      <c r="H30" s="79"/>
      <c r="I30" s="79"/>
      <c r="J30" s="79"/>
      <c r="K30" s="79"/>
    </row>
    <row r="31" s="4" customFormat="1" ht="60" hidden="1" customHeight="1" spans="1:11">
      <c r="A31" s="79" t="s">
        <v>78</v>
      </c>
      <c r="B31" s="79"/>
      <c r="C31" s="79"/>
      <c r="D31" s="79"/>
      <c r="E31" s="79"/>
      <c r="F31" s="78"/>
      <c r="G31" s="79"/>
      <c r="H31" s="79"/>
      <c r="I31" s="79"/>
      <c r="J31" s="79"/>
      <c r="K31" s="79"/>
    </row>
    <row r="32" s="4" customFormat="1" ht="16.2" hidden="1" customHeight="1" spans="1:11">
      <c r="A32" s="79" t="s">
        <v>79</v>
      </c>
      <c r="B32" s="79"/>
      <c r="C32" s="79"/>
      <c r="D32" s="79"/>
      <c r="E32" s="79"/>
      <c r="F32" s="78"/>
      <c r="G32" s="79"/>
      <c r="H32" s="79"/>
      <c r="I32" s="79"/>
      <c r="J32" s="79"/>
      <c r="K32" s="79"/>
    </row>
    <row r="33" s="4" customFormat="1" ht="16.2" hidden="1" customHeight="1" spans="1:11">
      <c r="A33" s="79" t="s">
        <v>80</v>
      </c>
      <c r="B33" s="79"/>
      <c r="C33" s="79"/>
      <c r="D33" s="79"/>
      <c r="E33" s="79"/>
      <c r="F33" s="78"/>
      <c r="G33" s="79"/>
      <c r="H33" s="79"/>
      <c r="I33" s="79"/>
      <c r="J33" s="79"/>
      <c r="K33" s="79"/>
    </row>
  </sheetData>
  <mergeCells count="39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20:K20"/>
    <mergeCell ref="I23:K23"/>
    <mergeCell ref="I24:K24"/>
    <mergeCell ref="I25:K25"/>
    <mergeCell ref="I26:K26"/>
    <mergeCell ref="A27:F27"/>
    <mergeCell ref="I27:K27"/>
    <mergeCell ref="A30:K30"/>
    <mergeCell ref="A31:K31"/>
    <mergeCell ref="A32:K32"/>
    <mergeCell ref="A33:K33"/>
    <mergeCell ref="A12:A13"/>
    <mergeCell ref="A14:A26"/>
    <mergeCell ref="B15:B24"/>
    <mergeCell ref="C15:C20"/>
    <mergeCell ref="C21:C22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生态环境维护工作经费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