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绩效自评表-初评\"/>
    </mc:Choice>
  </mc:AlternateContent>
  <xr:revisionPtr revIDLastSave="0" documentId="13_ncr:1_{F4125E75-07B5-4899-B6C6-FDA83A37C77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后勤综合服务保障" sheetId="2" r:id="rId1"/>
  </sheets>
  <definedNames>
    <definedName name="_xlnm.Print_Area" localSheetId="0">后勤综合服务保障!$A$1:$K$23</definedName>
    <definedName name="_xlnm.Print_Titles" localSheetId="0">后勤综合服务保障!$1:$5</definedName>
  </definedNames>
  <calcPr calcId="191029"/>
</workbook>
</file>

<file path=xl/calcChain.xml><?xml version="1.0" encoding="utf-8"?>
<calcChain xmlns="http://schemas.openxmlformats.org/spreadsheetml/2006/main">
  <c r="G23" i="2" l="1"/>
  <c r="J11" i="2"/>
  <c r="J10" i="2"/>
  <c r="J9" i="2"/>
  <c r="J8" i="2"/>
  <c r="K8" i="2" s="1"/>
  <c r="H23" i="2" s="1"/>
  <c r="H8" i="2"/>
  <c r="G8" i="2"/>
  <c r="F8" i="2"/>
</calcChain>
</file>

<file path=xl/sharedStrings.xml><?xml version="1.0" encoding="utf-8"?>
<sst xmlns="http://schemas.openxmlformats.org/spreadsheetml/2006/main" count="83" uniqueCount="72">
  <si>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</si>
  <si>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</si>
  <si>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</si>
  <si>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</si>
  <si>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主管部门</t>
  </si>
  <si>
    <r>
      <rPr>
        <sz val="11"/>
        <rFont val="宋体"/>
        <family val="3"/>
        <charset val="134"/>
      </rPr>
      <t>实施单位：</t>
    </r>
  </si>
  <si>
    <t>财务处</t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</si>
  <si>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</si>
  <si>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</si>
  <si>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</si>
  <si>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</si>
  <si>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</si>
  <si>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</si>
  <si>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</si>
  <si>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</si>
  <si>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</si>
  <si>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</si>
  <si>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</si>
  <si>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</si>
  <si>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</si>
  <si>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</si>
  <si>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</si>
  <si>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</si>
  <si>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</si>
  <si>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t>支付市机关事务局编制内人员食材费，保障办公区食堂平稳有序运转。</t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</si>
  <si>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</si>
  <si>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</si>
  <si>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</si>
  <si>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</si>
  <si>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</si>
  <si>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</si>
  <si>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t>偏差原因分析及改进措施</t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</si>
  <si>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</si>
  <si>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</si>
  <si>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就餐天数</t>
  </si>
  <si>
    <t>≥260天</t>
  </si>
  <si>
    <t>每日就餐次数</t>
  </si>
  <si>
    <r>
      <rPr>
        <sz val="11"/>
        <rFont val="Times New Roman"/>
        <family val="1"/>
      </rPr>
      <t>≥1</t>
    </r>
    <r>
      <rPr>
        <sz val="11"/>
        <rFont val="宋体"/>
        <family val="3"/>
        <charset val="134"/>
      </rPr>
      <t>次</t>
    </r>
  </si>
  <si>
    <t>≥1次</t>
  </si>
  <si>
    <t>就餐人数</t>
  </si>
  <si>
    <r>
      <rPr>
        <sz val="11"/>
        <rFont val="Times New Roman"/>
        <family val="1"/>
      </rPr>
      <t>442</t>
    </r>
    <r>
      <rPr>
        <sz val="11"/>
        <rFont val="宋体"/>
        <family val="3"/>
        <charset val="134"/>
      </rPr>
      <t>人</t>
    </r>
  </si>
  <si>
    <r>
      <rPr>
        <sz val="11"/>
        <rFont val="宋体"/>
        <family val="3"/>
        <charset val="134"/>
      </rPr>
      <t>质量指标</t>
    </r>
  </si>
  <si>
    <t>餐品种类数量</t>
  </si>
  <si>
    <r>
      <rPr>
        <sz val="11"/>
        <rFont val="Times New Roman"/>
        <family val="1"/>
      </rPr>
      <t>≥8</t>
    </r>
    <r>
      <rPr>
        <sz val="11"/>
        <rFont val="宋体"/>
        <family val="3"/>
        <charset val="134"/>
      </rPr>
      <t>个</t>
    </r>
  </si>
  <si>
    <r>
      <rPr>
        <sz val="11"/>
        <rFont val="宋体"/>
        <family val="3"/>
        <charset val="134"/>
      </rPr>
      <t>时效指标</t>
    </r>
  </si>
  <si>
    <t>支出进度</t>
  </si>
  <si>
    <t>≤12月</t>
  </si>
  <si>
    <r>
      <rPr>
        <sz val="11"/>
        <rFont val="宋体"/>
        <family val="3"/>
        <charset val="134"/>
      </rPr>
      <t>成本指标</t>
    </r>
  </si>
  <si>
    <t>项目经费总额</t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</si>
  <si>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</si>
  <si>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社会效益指标</t>
  </si>
  <si>
    <t>解决干部职工后顾之忧</t>
  </si>
  <si>
    <t>定性3-高中低</t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</si>
  <si>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</si>
  <si>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</si>
  <si>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t>干部职工满意度</t>
  </si>
  <si>
    <t>≥80%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</si>
  <si>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</si>
  <si>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</si>
  <si>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</si>
  <si>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</si>
  <si>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</si>
  <si>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</si>
  <si>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t>442人</t>
  </si>
  <si>
    <t>≥8个</t>
  </si>
  <si>
    <r>
      <rPr>
        <sz val="11"/>
        <rFont val="Cambria Math"/>
        <family val="1"/>
      </rPr>
      <t>≤</t>
    </r>
    <r>
      <rPr>
        <sz val="11"/>
        <rFont val="Times New Roman"/>
        <family val="1"/>
      </rPr>
      <t>445.54</t>
    </r>
    <phoneticPr fontId="12" type="noConversion"/>
  </si>
  <si>
    <t>按照市财政规定及标准，定期支付市机关事务局编制内人员的食材费，有效保障办公区食堂平稳有序运转。</t>
    <phoneticPr fontId="12" type="noConversion"/>
  </si>
  <si>
    <t>及时高效</t>
    <phoneticPr fontId="12" type="noConversion"/>
  </si>
  <si>
    <t>后勤综合服务保障</t>
    <phoneticPr fontId="12" type="noConversion"/>
  </si>
  <si>
    <t>项目效益指标实现程度的量化考核有待进一步提升</t>
  </si>
  <si>
    <t>调查方式及样本代表性有待进一步提高。</t>
  </si>
  <si>
    <t>北京市机关事务管理局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</si>
</sst>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8" formatCode="0_ "/>
    <numFmt numFmtId="179" formatCode="0_);[Red]\(0\)"/>
    <numFmt numFmtId="180" formatCode="0.00_ "/>
    <numFmt numFmtId="181" formatCode="0.0_ "/>
  </numFmts>
  <fonts count="14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Cambria Math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justify" vertical="center" wrapText="1"/>
    </xf>
    <xf numFmtId="43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3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justify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>
      <alignment vertical="center"/>
    </xf>
    <xf numFmtId="178" fontId="2" fillId="0" borderId="4" xfId="0" applyNumberFormat="1" applyFont="1" applyFill="1" applyBorder="1" applyAlignment="1">
      <alignment horizontal="center" vertical="center"/>
    </xf>
    <xf numFmtId="10" fontId="2" fillId="0" borderId="4" xfId="0" applyNumberFormat="1" applyFont="1" applyFill="1" applyBorder="1" applyAlignment="1">
      <alignment horizontal="right" vertical="center"/>
    </xf>
    <xf numFmtId="180" fontId="2" fillId="0" borderId="23" xfId="0" applyNumberFormat="1" applyFont="1" applyFill="1" applyBorder="1">
      <alignment vertical="center"/>
    </xf>
    <xf numFmtId="178" fontId="2" fillId="0" borderId="23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>
      <alignment vertical="center"/>
    </xf>
    <xf numFmtId="178" fontId="2" fillId="0" borderId="12" xfId="0" applyNumberFormat="1" applyFont="1" applyFill="1" applyBorder="1" applyAlignment="1">
      <alignment horizontal="center" vertical="center"/>
    </xf>
    <xf numFmtId="178" fontId="2" fillId="0" borderId="34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/>
    </xf>
    <xf numFmtId="180" fontId="2" fillId="0" borderId="4" xfId="0" applyNumberFormat="1" applyFont="1" applyFill="1" applyBorder="1" applyAlignment="1">
      <alignment horizontal="center" vertical="center"/>
    </xf>
    <xf numFmtId="181" fontId="2" fillId="0" borderId="9" xfId="0" applyNumberFormat="1" applyFont="1" applyFill="1" applyBorder="1" applyAlignment="1">
      <alignment horizontal="justify" vertical="center"/>
    </xf>
    <xf numFmtId="181" fontId="2" fillId="0" borderId="20" xfId="0" applyNumberFormat="1" applyFont="1" applyFill="1" applyBorder="1" applyAlignment="1">
      <alignment horizontal="justify" vertical="center"/>
    </xf>
    <xf numFmtId="181" fontId="2" fillId="0" borderId="21" xfId="0" applyNumberFormat="1" applyFont="1" applyFill="1" applyBorder="1" applyAlignment="1">
      <alignment horizontal="justify" vertical="center"/>
    </xf>
    <xf numFmtId="0" fontId="2" fillId="0" borderId="25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181" fontId="2" fillId="0" borderId="9" xfId="0" applyNumberFormat="1" applyFont="1" applyFill="1" applyBorder="1" applyAlignment="1">
      <alignment horizontal="justify" vertical="center"/>
    </xf>
    <xf numFmtId="181" fontId="2" fillId="0" borderId="20" xfId="0" applyNumberFormat="1" applyFont="1" applyFill="1" applyBorder="1" applyAlignment="1">
      <alignment horizontal="justify" vertical="center"/>
    </xf>
    <xf numFmtId="181" fontId="2" fillId="0" borderId="21" xfId="0" applyNumberFormat="1" applyFont="1" applyFill="1" applyBorder="1" applyAlignment="1">
      <alignment horizontal="justify" vertical="center"/>
    </xf>
    <xf numFmtId="43" fontId="2" fillId="0" borderId="3" xfId="0" applyNumberFormat="1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justify" vertical="center"/>
    </xf>
    <xf numFmtId="0" fontId="6" fillId="0" borderId="23" xfId="0" applyFont="1" applyFill="1" applyBorder="1" applyAlignment="1">
      <alignment horizontal="justify" vertical="center"/>
    </xf>
    <xf numFmtId="0" fontId="2" fillId="0" borderId="6" xfId="0" applyFont="1" applyFill="1" applyBorder="1" applyAlignment="1">
      <alignment horizontal="justify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justify" vertical="center" wrapText="1"/>
    </xf>
    <xf numFmtId="178" fontId="3" fillId="0" borderId="28" xfId="0" applyNumberFormat="1" applyFont="1" applyFill="1" applyBorder="1" applyAlignment="1">
      <alignment horizontal="center" vertical="center"/>
    </xf>
    <xf numFmtId="180" fontId="3" fillId="0" borderId="28" xfId="0" applyNumberFormat="1" applyFont="1" applyFill="1" applyBorder="1" applyAlignment="1">
      <alignment horizontal="center" vertical="center"/>
    </xf>
    <xf numFmtId="180" fontId="3" fillId="0" borderId="35" xfId="0" applyNumberFormat="1" applyFont="1" applyFill="1" applyBorder="1" applyAlignment="1">
      <alignment horizontal="center" vertical="center"/>
    </xf>
    <xf numFmtId="180" fontId="3" fillId="0" borderId="36" xfId="0" applyNumberFormat="1" applyFont="1" applyFill="1" applyBorder="1" applyAlignment="1">
      <alignment horizontal="center" vertical="center"/>
    </xf>
    <xf numFmtId="180" fontId="3" fillId="0" borderId="37" xfId="0" applyNumberFormat="1" applyFont="1" applyFill="1" applyBorder="1" applyAlignment="1">
      <alignment horizontal="center" vertical="center"/>
    </xf>
    <xf numFmtId="179" fontId="2" fillId="0" borderId="3" xfId="0" applyNumberFormat="1" applyFont="1" applyFill="1" applyBorder="1" applyAlignment="1">
      <alignment horizontal="center" vertical="center" wrapText="1"/>
    </xf>
    <xf numFmtId="179" fontId="6" fillId="0" borderId="3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9" fontId="2" fillId="0" borderId="23" xfId="0" applyNumberFormat="1" applyFont="1" applyFill="1" applyBorder="1" applyAlignment="1">
      <alignment horizontal="center" vertical="center"/>
    </xf>
    <xf numFmtId="43" fontId="2" fillId="0" borderId="4" xfId="0" applyNumberFormat="1" applyFont="1" applyFill="1" applyBorder="1" applyAlignment="1">
      <alignment horizontal="center" vertical="center"/>
    </xf>
    <xf numFmtId="10" fontId="2" fillId="0" borderId="26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9"/>
  <sheetViews>
    <sheetView showGridLines="0" tabSelected="1" zoomScaleNormal="100" workbookViewId="0">
      <pane ySplit="5" topLeftCell="A6" activePane="bottomLeft" state="frozen"/>
      <selection pane="bottomLeft" activeCell="F12" sqref="F12:K12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4.88671875" style="5" customWidth="1"/>
    <col min="4" max="4" width="24.88671875" style="5" customWidth="1"/>
    <col min="5" max="5" width="20.77734375" style="5" customWidth="1"/>
    <col min="6" max="6" width="20.77734375" style="6" customWidth="1"/>
    <col min="7" max="8" width="13.77734375" style="5" customWidth="1"/>
    <col min="9" max="11" width="10.777343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13" t="s">
        <v>0</v>
      </c>
      <c r="B1" s="13"/>
      <c r="C1" s="13"/>
      <c r="D1" s="13"/>
      <c r="E1" s="13"/>
      <c r="F1" s="14"/>
      <c r="G1" s="13"/>
      <c r="H1" s="13"/>
      <c r="I1" s="13"/>
      <c r="J1" s="13"/>
      <c r="K1" s="13"/>
    </row>
    <row r="2" spans="1:12" s="1" customFormat="1" ht="21" x14ac:dyDescent="0.25">
      <c r="A2" s="13" t="s">
        <v>1</v>
      </c>
      <c r="B2" s="13"/>
      <c r="C2" s="13"/>
      <c r="D2" s="13"/>
      <c r="E2" s="13"/>
      <c r="F2" s="14"/>
      <c r="G2" s="13"/>
      <c r="H2" s="13"/>
      <c r="I2" s="13"/>
      <c r="J2" s="13"/>
      <c r="K2" s="13"/>
    </row>
    <row r="3" spans="1:12" ht="15.9" customHeight="1" x14ac:dyDescent="0.25">
      <c r="A3" s="15"/>
      <c r="B3" s="15"/>
      <c r="C3" s="15"/>
      <c r="D3" s="15"/>
      <c r="E3" s="15"/>
      <c r="F3" s="16"/>
      <c r="G3" s="15"/>
      <c r="H3" s="15"/>
      <c r="I3" s="17"/>
      <c r="J3" s="15"/>
      <c r="K3" s="18" t="s">
        <v>2</v>
      </c>
    </row>
    <row r="4" spans="1:12" ht="24.9" customHeight="1" x14ac:dyDescent="0.25">
      <c r="A4" s="19" t="s">
        <v>3</v>
      </c>
      <c r="B4" s="20"/>
      <c r="C4" s="20"/>
      <c r="D4" s="21" t="s">
        <v>68</v>
      </c>
      <c r="E4" s="20"/>
      <c r="F4" s="22"/>
      <c r="G4" s="20"/>
      <c r="H4" s="20"/>
      <c r="I4" s="20"/>
      <c r="J4" s="20"/>
      <c r="K4" s="23"/>
    </row>
    <row r="5" spans="1:12" ht="24.9" customHeight="1" x14ac:dyDescent="0.25">
      <c r="A5" s="24" t="s">
        <v>4</v>
      </c>
      <c r="B5" s="25"/>
      <c r="C5" s="25"/>
      <c r="D5" s="26" t="s">
        <v>71</v>
      </c>
      <c r="E5" s="25"/>
      <c r="F5" s="27"/>
      <c r="G5" s="25"/>
      <c r="H5" s="28" t="s">
        <v>5</v>
      </c>
      <c r="I5" s="29" t="s">
        <v>6</v>
      </c>
      <c r="J5" s="30"/>
      <c r="K5" s="31"/>
    </row>
    <row r="6" spans="1:12" ht="24.9" customHeight="1" x14ac:dyDescent="0.25">
      <c r="A6" s="32" t="s">
        <v>7</v>
      </c>
      <c r="B6" s="33"/>
      <c r="C6" s="33"/>
      <c r="D6" s="33"/>
      <c r="E6" s="33"/>
      <c r="F6" s="34"/>
      <c r="G6" s="33"/>
      <c r="H6" s="35" t="s">
        <v>8</v>
      </c>
      <c r="I6" s="36">
        <v>55577529</v>
      </c>
      <c r="J6" s="37"/>
      <c r="K6" s="38"/>
    </row>
    <row r="7" spans="1:12" ht="25.05" customHeight="1" x14ac:dyDescent="0.25">
      <c r="A7" s="39" t="s">
        <v>9</v>
      </c>
      <c r="B7" s="20"/>
      <c r="C7" s="20"/>
      <c r="D7" s="40"/>
      <c r="E7" s="41"/>
      <c r="F7" s="42" t="s">
        <v>10</v>
      </c>
      <c r="G7" s="42" t="s">
        <v>11</v>
      </c>
      <c r="H7" s="42" t="s">
        <v>12</v>
      </c>
      <c r="I7" s="42" t="s">
        <v>13</v>
      </c>
      <c r="J7" s="43" t="s">
        <v>14</v>
      </c>
      <c r="K7" s="44" t="s">
        <v>15</v>
      </c>
    </row>
    <row r="8" spans="1:12" ht="19.95" customHeight="1" x14ac:dyDescent="0.25">
      <c r="A8" s="45"/>
      <c r="B8" s="25"/>
      <c r="C8" s="25"/>
      <c r="D8" s="46" t="s">
        <v>16</v>
      </c>
      <c r="E8" s="47"/>
      <c r="F8" s="48">
        <f>F9+F10+F11</f>
        <v>445.54</v>
      </c>
      <c r="G8" s="49">
        <f>G9+G10+G11</f>
        <v>445.54</v>
      </c>
      <c r="H8" s="49">
        <f>H9+H10+H11</f>
        <v>445.54</v>
      </c>
      <c r="I8" s="50">
        <v>10</v>
      </c>
      <c r="J8" s="51">
        <f>H8/G8</f>
        <v>1</v>
      </c>
      <c r="K8" s="52">
        <f>I8*J8</f>
        <v>10</v>
      </c>
    </row>
    <row r="9" spans="1:12" ht="19.95" customHeight="1" x14ac:dyDescent="0.25">
      <c r="A9" s="45"/>
      <c r="B9" s="25"/>
      <c r="C9" s="25"/>
      <c r="D9" s="46" t="s">
        <v>17</v>
      </c>
      <c r="E9" s="47"/>
      <c r="F9" s="48">
        <v>445.54</v>
      </c>
      <c r="G9" s="48">
        <v>445.54</v>
      </c>
      <c r="H9" s="49">
        <v>445.54</v>
      </c>
      <c r="I9" s="50" t="s">
        <v>18</v>
      </c>
      <c r="J9" s="51">
        <f t="shared" ref="J9:J11" si="0">H9/G9</f>
        <v>1</v>
      </c>
      <c r="K9" s="53" t="s">
        <v>18</v>
      </c>
    </row>
    <row r="10" spans="1:12" ht="19.95" customHeight="1" x14ac:dyDescent="0.25">
      <c r="A10" s="45"/>
      <c r="B10" s="25"/>
      <c r="C10" s="25"/>
      <c r="D10" s="46" t="s">
        <v>19</v>
      </c>
      <c r="E10" s="47"/>
      <c r="F10" s="48"/>
      <c r="G10" s="49"/>
      <c r="H10" s="49">
        <v>0</v>
      </c>
      <c r="I10" s="50" t="s">
        <v>18</v>
      </c>
      <c r="J10" s="51" t="e">
        <f t="shared" si="0"/>
        <v>#DIV/0!</v>
      </c>
      <c r="K10" s="53" t="s">
        <v>18</v>
      </c>
    </row>
    <row r="11" spans="1:12" ht="19.95" customHeight="1" x14ac:dyDescent="0.25">
      <c r="A11" s="54"/>
      <c r="B11" s="55"/>
      <c r="C11" s="55"/>
      <c r="D11" s="56" t="s">
        <v>20</v>
      </c>
      <c r="E11" s="57"/>
      <c r="F11" s="58"/>
      <c r="G11" s="59"/>
      <c r="H11" s="59">
        <v>0</v>
      </c>
      <c r="I11" s="60" t="s">
        <v>18</v>
      </c>
      <c r="J11" s="51" t="e">
        <f t="shared" si="0"/>
        <v>#DIV/0!</v>
      </c>
      <c r="K11" s="61" t="s">
        <v>18</v>
      </c>
    </row>
    <row r="12" spans="1:12" ht="25.05" customHeight="1" x14ac:dyDescent="0.25">
      <c r="A12" s="62" t="s">
        <v>21</v>
      </c>
      <c r="B12" s="63" t="s">
        <v>22</v>
      </c>
      <c r="C12" s="64"/>
      <c r="D12" s="64"/>
      <c r="E12" s="65"/>
      <c r="F12" s="66" t="s">
        <v>23</v>
      </c>
      <c r="G12" s="64"/>
      <c r="H12" s="64"/>
      <c r="I12" s="64"/>
      <c r="J12" s="64"/>
      <c r="K12" s="65"/>
    </row>
    <row r="13" spans="1:12" ht="90" customHeight="1" x14ac:dyDescent="0.25">
      <c r="A13" s="67"/>
      <c r="B13" s="68" t="s">
        <v>24</v>
      </c>
      <c r="C13" s="69"/>
      <c r="D13" s="69"/>
      <c r="E13" s="70"/>
      <c r="F13" s="71" t="s">
        <v>66</v>
      </c>
      <c r="G13" s="69"/>
      <c r="H13" s="69"/>
      <c r="I13" s="69"/>
      <c r="J13" s="69"/>
      <c r="K13" s="70"/>
    </row>
    <row r="14" spans="1:12" s="2" customFormat="1" ht="25.05" customHeight="1" x14ac:dyDescent="0.25">
      <c r="A14" s="72" t="s">
        <v>25</v>
      </c>
      <c r="B14" s="28" t="s">
        <v>26</v>
      </c>
      <c r="C14" s="28" t="s">
        <v>27</v>
      </c>
      <c r="D14" s="28" t="s">
        <v>28</v>
      </c>
      <c r="E14" s="73" t="s">
        <v>29</v>
      </c>
      <c r="F14" s="74" t="s">
        <v>30</v>
      </c>
      <c r="G14" s="28" t="s">
        <v>13</v>
      </c>
      <c r="H14" s="75" t="s">
        <v>15</v>
      </c>
      <c r="I14" s="76" t="s">
        <v>31</v>
      </c>
      <c r="J14" s="77"/>
      <c r="K14" s="78"/>
      <c r="L14" s="10"/>
    </row>
    <row r="15" spans="1:12" ht="19.95" customHeight="1" x14ac:dyDescent="0.25">
      <c r="A15" s="79"/>
      <c r="B15" s="34" t="s">
        <v>32</v>
      </c>
      <c r="C15" s="33" t="s">
        <v>33</v>
      </c>
      <c r="D15" s="80" t="s">
        <v>34</v>
      </c>
      <c r="E15" s="28" t="s">
        <v>35</v>
      </c>
      <c r="F15" s="104" t="s">
        <v>35</v>
      </c>
      <c r="G15" s="81">
        <v>3</v>
      </c>
      <c r="H15" s="81">
        <v>3</v>
      </c>
      <c r="I15" s="82"/>
      <c r="J15" s="83"/>
      <c r="K15" s="84"/>
    </row>
    <row r="16" spans="1:12" ht="19.95" customHeight="1" x14ac:dyDescent="0.25">
      <c r="A16" s="79"/>
      <c r="B16" s="85"/>
      <c r="C16" s="86"/>
      <c r="D16" s="80" t="s">
        <v>36</v>
      </c>
      <c r="E16" s="28" t="s">
        <v>37</v>
      </c>
      <c r="F16" s="105" t="s">
        <v>38</v>
      </c>
      <c r="G16" s="81">
        <v>3</v>
      </c>
      <c r="H16" s="81">
        <v>3</v>
      </c>
      <c r="I16" s="82"/>
      <c r="J16" s="83"/>
      <c r="K16" s="84"/>
    </row>
    <row r="17" spans="1:11" ht="19.95" customHeight="1" x14ac:dyDescent="0.25">
      <c r="A17" s="79"/>
      <c r="B17" s="85"/>
      <c r="C17" s="86"/>
      <c r="D17" s="80" t="s">
        <v>39</v>
      </c>
      <c r="E17" s="28" t="s">
        <v>40</v>
      </c>
      <c r="F17" s="104" t="s">
        <v>63</v>
      </c>
      <c r="G17" s="81">
        <v>4</v>
      </c>
      <c r="H17" s="81">
        <v>4</v>
      </c>
      <c r="I17" s="82"/>
      <c r="J17" s="83"/>
      <c r="K17" s="84"/>
    </row>
    <row r="18" spans="1:11" ht="19.95" customHeight="1" x14ac:dyDescent="0.25">
      <c r="A18" s="79"/>
      <c r="B18" s="85"/>
      <c r="C18" s="35" t="s">
        <v>41</v>
      </c>
      <c r="D18" s="80" t="s">
        <v>42</v>
      </c>
      <c r="E18" s="106" t="s">
        <v>43</v>
      </c>
      <c r="F18" s="104" t="s">
        <v>64</v>
      </c>
      <c r="G18" s="81">
        <v>15</v>
      </c>
      <c r="H18" s="81">
        <v>15</v>
      </c>
      <c r="I18" s="87"/>
      <c r="J18" s="88"/>
      <c r="K18" s="89"/>
    </row>
    <row r="19" spans="1:11" ht="19.95" customHeight="1" x14ac:dyDescent="0.25">
      <c r="A19" s="79"/>
      <c r="B19" s="85"/>
      <c r="C19" s="35" t="s">
        <v>44</v>
      </c>
      <c r="D19" s="80" t="s">
        <v>45</v>
      </c>
      <c r="E19" s="107" t="s">
        <v>46</v>
      </c>
      <c r="F19" s="104" t="s">
        <v>46</v>
      </c>
      <c r="G19" s="81">
        <v>15</v>
      </c>
      <c r="H19" s="81">
        <v>15</v>
      </c>
      <c r="I19" s="82"/>
      <c r="J19" s="83"/>
      <c r="K19" s="84"/>
    </row>
    <row r="20" spans="1:11" ht="19.95" customHeight="1" x14ac:dyDescent="0.25">
      <c r="A20" s="79"/>
      <c r="B20" s="85"/>
      <c r="C20" s="35" t="s">
        <v>47</v>
      </c>
      <c r="D20" s="80" t="s">
        <v>48</v>
      </c>
      <c r="E20" s="108" t="s">
        <v>65</v>
      </c>
      <c r="F20" s="90">
        <v>445.54</v>
      </c>
      <c r="G20" s="81">
        <v>10</v>
      </c>
      <c r="H20" s="81">
        <v>10</v>
      </c>
      <c r="I20" s="82"/>
      <c r="J20" s="83"/>
      <c r="K20" s="84"/>
    </row>
    <row r="21" spans="1:11" ht="40.049999999999997" customHeight="1" x14ac:dyDescent="0.25">
      <c r="A21" s="79"/>
      <c r="B21" s="91" t="s">
        <v>49</v>
      </c>
      <c r="C21" s="92" t="s">
        <v>50</v>
      </c>
      <c r="D21" s="93" t="s">
        <v>51</v>
      </c>
      <c r="E21" s="94" t="s">
        <v>52</v>
      </c>
      <c r="F21" s="105" t="s">
        <v>67</v>
      </c>
      <c r="G21" s="81">
        <v>30</v>
      </c>
      <c r="H21" s="81">
        <v>27.5</v>
      </c>
      <c r="I21" s="82" t="s">
        <v>69</v>
      </c>
      <c r="J21" s="83"/>
      <c r="K21" s="84"/>
    </row>
    <row r="22" spans="1:11" ht="40.049999999999997" customHeight="1" x14ac:dyDescent="0.25">
      <c r="A22" s="79"/>
      <c r="B22" s="91" t="s">
        <v>53</v>
      </c>
      <c r="C22" s="91" t="s">
        <v>54</v>
      </c>
      <c r="D22" s="95" t="s">
        <v>55</v>
      </c>
      <c r="E22" s="109" t="s">
        <v>56</v>
      </c>
      <c r="F22" s="105" t="s">
        <v>56</v>
      </c>
      <c r="G22" s="81">
        <v>10</v>
      </c>
      <c r="H22" s="81">
        <v>7.5</v>
      </c>
      <c r="I22" s="82" t="s">
        <v>70</v>
      </c>
      <c r="J22" s="83"/>
      <c r="K22" s="84"/>
    </row>
    <row r="23" spans="1:11" s="3" customFormat="1" ht="20.100000000000001" customHeight="1" x14ac:dyDescent="0.25">
      <c r="A23" s="96" t="s">
        <v>57</v>
      </c>
      <c r="B23" s="97"/>
      <c r="C23" s="97"/>
      <c r="D23" s="97"/>
      <c r="E23" s="97"/>
      <c r="F23" s="98"/>
      <c r="G23" s="99">
        <f>SUM(G15:G22)+I8</f>
        <v>100</v>
      </c>
      <c r="H23" s="100">
        <f>SUM(H15:H22)+K8</f>
        <v>95</v>
      </c>
      <c r="I23" s="101" t="s">
        <v>18</v>
      </c>
      <c r="J23" s="102"/>
      <c r="K23" s="103"/>
    </row>
    <row r="24" spans="1:11" ht="9.9" customHeight="1" x14ac:dyDescent="0.25">
      <c r="A24" s="7"/>
      <c r="B24" s="7"/>
      <c r="C24" s="7"/>
      <c r="D24" s="7"/>
      <c r="E24" s="7"/>
      <c r="F24" s="8"/>
      <c r="G24" s="7"/>
      <c r="H24" s="7"/>
      <c r="I24" s="7"/>
      <c r="J24" s="7"/>
      <c r="K24" s="7"/>
    </row>
    <row r="25" spans="1:11" s="4" customFormat="1" ht="18" hidden="1" customHeight="1" x14ac:dyDescent="0.25">
      <c r="A25" s="4" t="s">
        <v>58</v>
      </c>
      <c r="F25" s="9"/>
    </row>
    <row r="26" spans="1:11" s="4" customFormat="1" ht="16.05" hidden="1" customHeight="1" x14ac:dyDescent="0.25">
      <c r="A26" s="11" t="s">
        <v>59</v>
      </c>
      <c r="B26" s="11"/>
      <c r="C26" s="11"/>
      <c r="D26" s="11"/>
      <c r="E26" s="11"/>
      <c r="F26" s="12"/>
      <c r="G26" s="11"/>
      <c r="H26" s="11"/>
      <c r="I26" s="11"/>
      <c r="J26" s="11"/>
      <c r="K26" s="11"/>
    </row>
    <row r="27" spans="1:11" s="4" customFormat="1" ht="60" hidden="1" customHeight="1" x14ac:dyDescent="0.25">
      <c r="A27" s="11" t="s">
        <v>60</v>
      </c>
      <c r="B27" s="11"/>
      <c r="C27" s="11"/>
      <c r="D27" s="11"/>
      <c r="E27" s="11"/>
      <c r="F27" s="12"/>
      <c r="G27" s="11"/>
      <c r="H27" s="11"/>
      <c r="I27" s="11"/>
      <c r="J27" s="11"/>
      <c r="K27" s="11"/>
    </row>
    <row r="28" spans="1:11" s="4" customFormat="1" ht="16.05" hidden="1" customHeight="1" x14ac:dyDescent="0.25">
      <c r="A28" s="11" t="s">
        <v>61</v>
      </c>
      <c r="B28" s="11"/>
      <c r="C28" s="11"/>
      <c r="D28" s="11"/>
      <c r="E28" s="11"/>
      <c r="F28" s="12"/>
      <c r="G28" s="11"/>
      <c r="H28" s="11"/>
      <c r="I28" s="11"/>
      <c r="J28" s="11"/>
      <c r="K28" s="11"/>
    </row>
    <row r="29" spans="1:11" s="4" customFormat="1" ht="16.05" hidden="1" customHeight="1" x14ac:dyDescent="0.25">
      <c r="A29" s="11" t="s">
        <v>62</v>
      </c>
      <c r="B29" s="11"/>
      <c r="C29" s="11"/>
      <c r="D29" s="11"/>
      <c r="E29" s="11"/>
      <c r="F29" s="12"/>
      <c r="G29" s="11"/>
      <c r="H29" s="11"/>
      <c r="I29" s="11"/>
      <c r="J29" s="11"/>
      <c r="K29" s="11"/>
    </row>
  </sheetData>
  <mergeCells count="38">
    <mergeCell ref="A29:K29"/>
    <mergeCell ref="A12:A13"/>
    <mergeCell ref="A14:A22"/>
    <mergeCell ref="B15:B20"/>
    <mergeCell ref="C15:C17"/>
    <mergeCell ref="A23:F23"/>
    <mergeCell ref="I23:K23"/>
    <mergeCell ref="A26:K26"/>
    <mergeCell ref="A27:K27"/>
    <mergeCell ref="A28:K28"/>
    <mergeCell ref="I17:K17"/>
    <mergeCell ref="I19:K19"/>
    <mergeCell ref="I20:K20"/>
    <mergeCell ref="I21:K21"/>
    <mergeCell ref="I22:K22"/>
    <mergeCell ref="B13:E13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2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后勤综合服务保障</vt:lpstr>
      <vt:lpstr>后勤综合服务保障!Print_Area</vt:lpstr>
      <vt:lpstr>后勤综合服务保障!Print_Titles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2023-05-17T08:44:16Z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