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3.北京市耳鼻咽喉科研究所（北京市耳鼻咽喉头颈外科研究中心）-zy\1.改革与发展\"/>
    </mc:Choice>
  </mc:AlternateContent>
  <xr:revisionPtr revIDLastSave="0" documentId="13_ncr:1_{8BFE66ED-4D18-4741-94F6-B7DC8BCE9790}" xr6:coauthVersionLast="47" xr6:coauthVersionMax="47" xr10:uidLastSave="{00000000-0000-0000-0000-000000000000}"/>
  <bookViews>
    <workbookView xWindow="-110" yWindow="-110" windowWidth="21820" windowHeight="13900" xr2:uid="{00000000-000D-0000-FFFF-FFFF00000000}"/>
  </bookViews>
  <sheets>
    <sheet name="Sheet1" sheetId="1" r:id="rId1"/>
  </sheets>
  <definedNames>
    <definedName name="_xlnm.Print_Area" localSheetId="0">Sheet1!$A$1:$J$38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37" i="1" l="1"/>
  <c r="I9" i="1"/>
  <c r="I8" i="1"/>
  <c r="J8" i="1" s="1"/>
  <c r="I37" i="1" s="1"/>
</calcChain>
</file>

<file path=xl/sharedStrings.xml><?xml version="1.0" encoding="utf-8"?>
<sst xmlns="http://schemas.openxmlformats.org/spreadsheetml/2006/main" count="122" uniqueCount="105">
  <si>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</si>
  <si>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</si>
  <si>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</si>
  <si>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</si>
  <si>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改革与发展</t>
  </si>
  <si>
    <t>主管部门</t>
  </si>
  <si>
    <t>北京市卫生健康委员会</t>
  </si>
  <si>
    <t>实施单位</t>
  </si>
  <si>
    <t>北京市耳鼻咽喉科研究所</t>
  </si>
  <si>
    <t>项目负责人</t>
  </si>
  <si>
    <t>刘博、王向东</t>
  </si>
  <si>
    <t>联系电话</t>
  </si>
  <si>
    <t>项目资金（万元）</t>
  </si>
  <si>
    <t>年初预算数</t>
  </si>
  <si>
    <t>全年预算数（A）</t>
  </si>
  <si>
    <t>全年执行数（B）</t>
  </si>
  <si>
    <t>分值（10分）</t>
  </si>
  <si>
    <t>执行率（B/A)</t>
  </si>
  <si>
    <t>得分</t>
  </si>
  <si>
    <t>年度资金总额：</t>
  </si>
  <si>
    <t>其中:当年财政拨款</t>
  </si>
  <si>
    <t>—</t>
  </si>
  <si>
    <t xml:space="preserve">     上年结转资金</t>
  </si>
  <si>
    <t xml:space="preserve">     其他资金</t>
  </si>
  <si>
    <t>年度总体目标</t>
  </si>
  <si>
    <t>预期目标</t>
  </si>
  <si>
    <t>实际完成情况</t>
  </si>
  <si>
    <t xml:space="preserve">（1）慢性鼻病的机制研究项目年度目标：探讨鼻黏膜上皮屏障功能损伤的重要环节的关键蛋白和黏液分泌和亢进的分子机制，以揭示上皮屏障功能损坏与CRS发病的相关性及致病机制。（2）听障儿童听觉语言和认知发育随访体系的建立和应用项目年度目标：纳入更多听障儿童进入课题研究，同时对前期入组儿童进行后期跟踪随访，评估内容不仅包括听觉言语感知能力、语言发育能力，生活质量评价，同时加入心理发育的评估内容。此外，期望搭建听觉认知实验平台，探究听障儿童听觉皮层发育与其长期康复干预效果之间的关系。（3）慢性鼻窦炎的微生物组学研究（临床合作项目）年度目标：探究鼻部微生物组对慢性鼻窦炎免疫制剂的作用；探索慢性鼻炎和慢性鼻窦炎的内在型微生物方面的生物标志物；发现微生物组对糖皮质激素免疫调节机制影响并进行个体化治疗的临床实践。"       </t>
  </si>
  <si>
    <t>（1）慢性鼻病的机制研究项目：本年度围绕鼻黏膜上皮屏障功能的基础与临床研究，取得系列成果。探讨了鼻息肉组织Th细胞因子表达模式与黏蛋白MUC5AC的相关性，发现嗜酸型、非嗜酸型鼻息肉中不同Th细胞因子表达模式在调控黏蛋白分泌中发挥重要作用。鼻息肉组织中抗菌肽及蛋白表达降低，且受炎性细胞因子和糖皮质激素调控。鼻息肉组织中组蛋白去乙酰化酶（HDAC）1、9亚型表达异常，参与调控上皮屏障功能。环境因素如PM2.5、炭黑和花粉等可通过不同机制对鼻黏膜上皮屏障功能及鼻黏膜炎症起调控作用，在慢性鼻窦炎的发病和进程中发挥重要作用。本项目揭示上皮屏障功能损坏、杯状细胞增生和黏液过度分泌和CRS的发病的相关性及致病机制，为慢性鼻窦炎的治疗提供更好的理论支撑，为今后的治疗提供新的靶点，具有一定的临床应用价值。（2）听障儿童听觉语言和认知发育随访体系的建立和应用项目：由于全球疫情导致国际交流以及国外中长期人才培养的计划没有实施，其他预计完成的任务均已达标；由于设备采购的有关管理办法的调整，经费支出进度有所延缓，截止到2022年4月30日经费支出可以达到95%以上。（3）慢性鼻窦炎的微生物组学研究（临床合作项目）：1.已在本领域国际权威期刊发表SCI论文1篇，中文核心期刊论文1篇；2.研发试剂盒已经提交国家发明专利审查；3.举办了学习班和会议论坛；4.在国际会议发言；获得国际学术组织的主要委员等；5.部分经费因为招标进度未按时支出，2022年4月已完成支出。</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</si>
  <si>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</si>
  <si>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</si>
  <si>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</si>
  <si>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</si>
  <si>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</si>
  <si>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</si>
  <si>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</si>
  <si>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</si>
  <si>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</si>
  <si>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数量指标（20分）</t>
  </si>
  <si>
    <t>发表SCI论文和中文核心期刊论文</t>
  </si>
  <si>
    <t xml:space="preserve">发表SCI论文5-9篇，中文核心期刊论文2-5篇    </t>
  </si>
  <si>
    <t xml:space="preserve">发表SCI论文8篇，中文核心期刊论文10篇    </t>
  </si>
  <si>
    <t>新增听觉认知平台实验设备</t>
  </si>
  <si>
    <t xml:space="preserve">1套    </t>
  </si>
  <si>
    <t>在2022年4月完成新增设备1套</t>
  </si>
  <si>
    <t>未按时完成</t>
  </si>
  <si>
    <t>听障儿童听觉、言语、心理等检查</t>
  </si>
  <si>
    <t xml:space="preserve">400人次    </t>
  </si>
  <si>
    <t>457人次</t>
  </si>
  <si>
    <t>参加国内耳聋相关学术会议</t>
  </si>
  <si>
    <t xml:space="preserve">6人次    </t>
  </si>
  <si>
    <t>14人次</t>
  </si>
  <si>
    <t>邀请国际知名学者来华进行技术指导和学术交流</t>
  </si>
  <si>
    <t xml:space="preserve">1人次    </t>
  </si>
  <si>
    <t>全球疫情未能执行</t>
  </si>
  <si>
    <t>参加国际耳聋相关会议及学术交流</t>
  </si>
  <si>
    <t>进行国外中长期人员培养</t>
  </si>
  <si>
    <t xml:space="preserve">1人次                        </t>
  </si>
  <si>
    <t>听障儿童康复干预论坛</t>
  </si>
  <si>
    <t xml:space="preserve">1次            </t>
  </si>
  <si>
    <t>2次</t>
  </si>
  <si>
    <t>质量指标（20分）</t>
  </si>
  <si>
    <t>发表论文质量</t>
  </si>
  <si>
    <t xml:space="preserve">在国际权威期刊发表论文    </t>
  </si>
  <si>
    <t>累计影响因子178.858；
5分以上共发表12篇</t>
  </si>
  <si>
    <t>设备质量</t>
  </si>
  <si>
    <t xml:space="preserve">达到国家标准GB/T 16403    </t>
  </si>
  <si>
    <t>完成设备购置验收，完善研究平台的建设</t>
  </si>
  <si>
    <t xml:space="preserve">≥99%    </t>
  </si>
  <si>
    <t>时效指标  （5分）</t>
  </si>
  <si>
    <t>方案制定和前期准备时间</t>
  </si>
  <si>
    <t xml:space="preserve">2021年3月前    </t>
  </si>
  <si>
    <t>招标采购时间</t>
  </si>
  <si>
    <t xml:space="preserve">2021年5月前    </t>
  </si>
  <si>
    <t>未完成</t>
  </si>
  <si>
    <t>采购物品到位时间</t>
  </si>
  <si>
    <t xml:space="preserve">2021年9月前    </t>
  </si>
  <si>
    <t>验收时间</t>
  </si>
  <si>
    <t xml:space="preserve">2021年11月前    </t>
  </si>
  <si>
    <t>成本指标  （5分）</t>
  </si>
  <si>
    <t>项目预算控制数</t>
  </si>
  <si>
    <t xml:space="preserve">650万以内    </t>
  </si>
  <si>
    <t>521.30335万元</t>
  </si>
  <si>
    <t>政府采购节支率</t>
  </si>
  <si>
    <t>符合</t>
  </si>
  <si>
    <r>
      <rPr>
        <sz val="12"/>
        <color theme="1"/>
        <rFont val="宋体"/>
        <family val="3"/>
        <charset val="134"/>
      </rPr>
      <t>效果指标(</t>
    </r>
    <r>
      <rPr>
        <sz val="12"/>
        <color theme="1"/>
        <rFont val="宋体"/>
        <family val="3"/>
        <charset val="134"/>
      </rPr>
      <t>3</t>
    </r>
    <r>
      <rPr>
        <sz val="12"/>
        <color theme="1"/>
        <rFont val="宋体"/>
        <family val="3"/>
        <charset val="134"/>
      </rPr>
      <t>0分)</t>
    </r>
  </si>
  <si>
    <t>效益指标</t>
  </si>
  <si>
    <t>经济效益指标</t>
  </si>
  <si>
    <t xml:space="preserve">未来开发新的诊疗方法可以节约社会支出，研发新技术    </t>
  </si>
  <si>
    <t>升级版鼻腔冲洗器投入生产并上市销售，鼻部过敏适用人群通过使用该产品可节约看病医疗费用</t>
  </si>
  <si>
    <t>社会效益指标</t>
  </si>
  <si>
    <t xml:space="preserve">举办学习班和国际论坛，提升国际知名度和患者的认可度    </t>
  </si>
  <si>
    <t>1.全年举办学习班、论坛共6次，在线观看人数20万；2.在全国范围建立花粉监测中心，每日在中国天气网播报发布花粉浓度数据；3.组织第22次全国爱耳日公益活动，参与录制各类媒体宣教节目，多项健康科普作品获奖，充分体现市属科研院所公益性质</t>
  </si>
  <si>
    <t>无</t>
  </si>
  <si>
    <t>可持续影响指标</t>
  </si>
  <si>
    <t xml:space="preserve">保持在国内的学术领先地位，在国际上产生重要影响，在国际会议发言和获得国际学术组织的主要委员等       </t>
  </si>
  <si>
    <r>
      <rPr>
        <sz val="10"/>
        <color rgb="FF000000"/>
        <rFont val="宋体"/>
        <family val="3"/>
        <charset val="134"/>
      </rPr>
      <t>1.中国医院科技量值</t>
    </r>
    <r>
      <rPr>
        <b/>
        <sz val="10"/>
        <color rgb="FF000000"/>
        <rFont val="宋体"/>
        <family val="3"/>
        <charset val="134"/>
      </rPr>
      <t>全国排名</t>
    </r>
    <r>
      <rPr>
        <sz val="10"/>
        <color rgb="FF000000"/>
        <rFont val="宋体"/>
        <family val="3"/>
        <charset val="134"/>
      </rPr>
      <t>：耳鼻咽喉科学排名第一、变态反应学排名第三；2.</t>
    </r>
    <r>
      <rPr>
        <b/>
        <sz val="10"/>
        <color rgb="FF000000"/>
        <rFont val="宋体"/>
        <family val="3"/>
        <charset val="134"/>
      </rPr>
      <t>国际知名专业杂志</t>
    </r>
    <r>
      <rPr>
        <i/>
        <sz val="10"/>
        <color rgb="FF000000"/>
        <rFont val="宋体"/>
        <family val="3"/>
        <charset val="134"/>
      </rPr>
      <t>Allergy</t>
    </r>
    <r>
      <rPr>
        <sz val="10"/>
        <color rgb="FF000000"/>
        <rFont val="宋体"/>
        <family val="3"/>
        <charset val="134"/>
      </rPr>
      <t>（过敏科学）首次出版中国专刊，张罗担任专刊主编；3.</t>
    </r>
    <r>
      <rPr>
        <b/>
        <sz val="10"/>
        <color rgb="FF000000"/>
        <rFont val="宋体"/>
        <family val="3"/>
        <charset val="134"/>
      </rPr>
      <t>制定行业指南、规范</t>
    </r>
    <r>
      <rPr>
        <sz val="10"/>
        <color rgb="FF000000"/>
        <rFont val="宋体"/>
        <family val="3"/>
        <charset val="134"/>
      </rPr>
      <t>：《遗传性耳聋基因筛查规范》、牵头制定国家人社部“出生缺陷防控咨询师（听力方向）”标准、国家卫健委“全国出生缺陷防治人才培训项目（听力方向）”培训大纲等</t>
    </r>
  </si>
  <si>
    <t>满意度
指标
（10分）</t>
  </si>
  <si>
    <t>服务对象满意度指标</t>
  </si>
  <si>
    <t>受益群众满意度</t>
  </si>
  <si>
    <t>公众号累计推送文献导读信息近2000条，为广大耳鼻喉及变态反应科医生及科研人员提供了科研资讯；举办全国继续教育项目，为参会者提供学习交流平台，与会人员满意度达90%</t>
  </si>
  <si>
    <t>开展满意度调查工作，但满意度未达指标值</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</si>
  <si>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</si>
  <si>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</si>
  <si>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效益指标量化程度有待加强</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</si>
</sst>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9" x14ac:knownFonts="1">
    <font>
      <sz val="11"/>
      <color theme="1"/>
      <name val="等线"/>
      <charset val="134"/>
      <scheme val="minor"/>
    </font>
    <font>
      <sz val="10"/>
      <color theme="1"/>
      <name val="等线"/>
      <family val="3"/>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0"/>
      <color theme="1"/>
      <name val="宋体"/>
      <family val="3"/>
      <charset val="134"/>
    </font>
    <font>
      <sz val="10"/>
      <color rgb="FF000000"/>
      <name val="宋体"/>
      <family val="3"/>
      <charset val="134"/>
    </font>
    <font>
      <sz val="12"/>
      <color theme="1"/>
      <name val="宋体"/>
      <family val="3"/>
      <charset val="134"/>
    </font>
    <font>
      <sz val="11"/>
      <color theme="1"/>
      <name val="宋体"/>
      <family val="3"/>
      <charset val="134"/>
    </font>
    <font>
      <b/>
      <sz val="12"/>
      <color rgb="FF000000"/>
      <name val="宋体"/>
      <family val="3"/>
      <charset val="134"/>
    </font>
    <font>
      <sz val="10"/>
      <name val="宋体"/>
      <family val="3"/>
      <charset val="134"/>
    </font>
    <font>
      <sz val="11"/>
      <color theme="1"/>
      <name val="等线"/>
      <family val="3"/>
      <charset val="134"/>
      <scheme val="minor"/>
    </font>
    <font>
      <sz val="12"/>
      <name val="宋体"/>
      <family val="3"/>
      <charset val="134"/>
    </font>
    <font>
      <b/>
      <sz val="16"/>
      <color rgb="FF000000"/>
      <name val="宋体"/>
      <family val="3"/>
      <charset val="134"/>
    </font>
    <font>
      <sz val="16"/>
      <color rgb="FF000000"/>
      <name val="宋体"/>
      <family val="3"/>
      <charset val="134"/>
    </font>
    <font>
      <b/>
      <sz val="10"/>
      <color rgb="FF000000"/>
      <name val="宋体"/>
      <family val="3"/>
      <charset val="134"/>
    </font>
    <font>
      <i/>
      <sz val="10"/>
      <color rgb="FF000000"/>
      <name val="宋体"/>
      <family val="3"/>
      <charset val="134"/>
    </font>
    <font>
      <sz val="9"/>
      <name val="等线"/>
      <family val="3"/>
      <charset val="134"/>
      <scheme val="minor"/>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9" fontId="12" fillId="0" borderId="0" applyFont="0" applyFill="0" applyBorder="0" applyAlignment="0" applyProtection="0">
      <alignment vertical="center"/>
    </xf>
    <xf numFmtId="0" fontId="13" fillId="0" borderId="0"/>
  </cellStyleXfs>
  <cellXfs count="53">
    <xf numFmtId="0" fontId="0" fillId="0" borderId="0" xfId="0"/>
    <xf numFmtId="0" fontId="1" fillId="0" borderId="0" xfId="0" applyFont="1"/>
    <xf numFmtId="0" fontId="2" fillId="0" borderId="0" xfId="0" applyFont="1"/>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xf>
    <xf numFmtId="0" fontId="5" fillId="0" borderId="1" xfId="0" applyFont="1" applyBorder="1" applyAlignment="1">
      <alignment horizontal="left" vertical="center" wrapText="1"/>
    </xf>
    <xf numFmtId="0" fontId="5" fillId="0" borderId="1" xfId="0" applyFont="1" applyBorder="1" applyAlignment="1">
      <alignmen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9" fontId="5" fillId="0" borderId="1" xfId="0" applyNumberFormat="1" applyFont="1" applyBorder="1" applyAlignment="1">
      <alignment horizontal="center" vertical="center"/>
    </xf>
    <xf numFmtId="0" fontId="10" fillId="0" borderId="1" xfId="0" applyFont="1" applyBorder="1" applyAlignment="1">
      <alignment horizontal="center" vertical="center"/>
    </xf>
    <xf numFmtId="9" fontId="5" fillId="0" borderId="1" xfId="1" applyFont="1" applyBorder="1" applyAlignment="1">
      <alignment horizontal="center" vertical="center"/>
    </xf>
    <xf numFmtId="2" fontId="5"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176" fontId="10" fillId="0" borderId="1" xfId="0" applyNumberFormat="1" applyFont="1" applyBorder="1" applyAlignment="1">
      <alignment horizontal="center" vertical="center"/>
    </xf>
    <xf numFmtId="0" fontId="7" fillId="0" borderId="1" xfId="0" applyFont="1" applyFill="1" applyBorder="1" applyAlignment="1">
      <alignment horizontal="center" vertical="center" wrapText="1"/>
    </xf>
    <xf numFmtId="0" fontId="10" fillId="0" borderId="1"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0" fontId="5" fillId="0" borderId="1" xfId="0" applyFont="1" applyBorder="1" applyAlignment="1">
      <alignment horizontal="center" vertical="center" textRotation="255"/>
    </xf>
    <xf numFmtId="0" fontId="8"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57" fontId="7" fillId="0" borderId="1" xfId="0" applyNumberFormat="1" applyFont="1" applyFill="1" applyBorder="1" applyAlignment="1">
      <alignment horizontal="center" vertical="center"/>
    </xf>
    <xf numFmtId="57" fontId="7" fillId="0" borderId="1" xfId="0" applyNumberFormat="1"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horizontal="justify" vertical="center" wrapText="1"/>
    </xf>
    <xf numFmtId="0" fontId="5"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9" fontId="7"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26682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8"/>
  <sheetViews>
    <sheetView tabSelected="1" view="pageBreakPreview" topLeftCell="A4" zoomScale="60" zoomScaleNormal="100" workbookViewId="0">
      <selection activeCell="J33" sqref="J33"/>
    </sheetView>
  </sheetViews>
  <sheetFormatPr defaultColWidth="9" defaultRowHeight="14" x14ac:dyDescent="0.3"/>
  <cols>
    <col min="1" max="1" width="5.33203125" customWidth="1"/>
    <col min="2" max="2" width="7.75" customWidth="1"/>
    <col min="3" max="3" width="12.25" customWidth="1"/>
    <col min="4" max="4" width="27.25" customWidth="1"/>
    <col min="5" max="5" width="24.25" customWidth="1"/>
    <col min="6" max="6" width="13.33203125" customWidth="1"/>
    <col min="7" max="7" width="11.58203125" customWidth="1"/>
    <col min="8" max="8" width="12.5" customWidth="1"/>
    <col min="9" max="9" width="11" customWidth="1"/>
    <col min="10" max="10" width="19.58203125" customWidth="1"/>
  </cols>
  <sheetData>
    <row r="1" spans="1:10" ht="17.5" x14ac:dyDescent="0.35">
      <c r="A1" s="2" t="s">
        <v>0</v>
      </c>
    </row>
    <row r="2" spans="1:10" ht="21" x14ac:dyDescent="0.3">
      <c r="A2" s="46" t="s">
        <v>1</v>
      </c>
      <c r="B2" s="46"/>
      <c r="C2" s="46"/>
      <c r="D2" s="46"/>
      <c r="E2" s="46"/>
      <c r="F2" s="46"/>
      <c r="G2" s="46"/>
      <c r="H2" s="46"/>
      <c r="I2" s="46"/>
      <c r="J2" s="46"/>
    </row>
    <row r="3" spans="1:10" x14ac:dyDescent="0.3">
      <c r="A3" s="47" t="s">
        <v>2</v>
      </c>
      <c r="B3" s="47"/>
      <c r="C3" s="47"/>
      <c r="D3" s="47"/>
      <c r="E3" s="47"/>
      <c r="F3" s="47"/>
      <c r="G3" s="47"/>
      <c r="H3" s="47"/>
      <c r="I3" s="47"/>
      <c r="J3" s="47"/>
    </row>
    <row r="4" spans="1:10" ht="15" x14ac:dyDescent="0.3">
      <c r="A4" s="42" t="s">
        <v>3</v>
      </c>
      <c r="B4" s="42"/>
      <c r="C4" s="42"/>
      <c r="D4" s="43" t="s">
        <v>4</v>
      </c>
      <c r="E4" s="43"/>
      <c r="F4" s="43"/>
      <c r="G4" s="43"/>
      <c r="H4" s="43"/>
      <c r="I4" s="43"/>
      <c r="J4" s="43"/>
    </row>
    <row r="5" spans="1:10" ht="15" x14ac:dyDescent="0.3">
      <c r="A5" s="42" t="s">
        <v>5</v>
      </c>
      <c r="B5" s="42"/>
      <c r="C5" s="42"/>
      <c r="D5" s="48" t="s">
        <v>6</v>
      </c>
      <c r="E5" s="49"/>
      <c r="F5" s="4"/>
      <c r="G5" s="3" t="s">
        <v>7</v>
      </c>
      <c r="H5" s="44" t="s">
        <v>8</v>
      </c>
      <c r="I5" s="44"/>
      <c r="J5" s="44"/>
    </row>
    <row r="6" spans="1:10" ht="15" x14ac:dyDescent="0.3">
      <c r="A6" s="42" t="s">
        <v>9</v>
      </c>
      <c r="B6" s="42"/>
      <c r="C6" s="42"/>
      <c r="D6" s="43" t="s">
        <v>10</v>
      </c>
      <c r="E6" s="43"/>
      <c r="F6" s="4"/>
      <c r="G6" s="3" t="s">
        <v>11</v>
      </c>
      <c r="H6" s="44">
        <v>58265801</v>
      </c>
      <c r="I6" s="44"/>
      <c r="J6" s="44"/>
    </row>
    <row r="7" spans="1:10" ht="30" x14ac:dyDescent="0.3">
      <c r="A7" s="45" t="s">
        <v>12</v>
      </c>
      <c r="B7" s="45"/>
      <c r="C7" s="45"/>
      <c r="D7" s="3"/>
      <c r="E7" s="5" t="s">
        <v>13</v>
      </c>
      <c r="F7" s="5" t="s">
        <v>14</v>
      </c>
      <c r="G7" s="5" t="s">
        <v>15</v>
      </c>
      <c r="H7" s="5" t="s">
        <v>16</v>
      </c>
      <c r="I7" s="5" t="s">
        <v>17</v>
      </c>
      <c r="J7" s="3" t="s">
        <v>18</v>
      </c>
    </row>
    <row r="8" spans="1:10" ht="18" customHeight="1" x14ac:dyDescent="0.3">
      <c r="A8" s="45"/>
      <c r="B8" s="45"/>
      <c r="C8" s="45"/>
      <c r="D8" s="6" t="s">
        <v>19</v>
      </c>
      <c r="E8" s="3">
        <v>650</v>
      </c>
      <c r="F8" s="3">
        <v>650</v>
      </c>
      <c r="G8" s="3">
        <v>251.30334999999999</v>
      </c>
      <c r="H8" s="3">
        <v>10</v>
      </c>
      <c r="I8" s="19">
        <f>G8/F8</f>
        <v>0.38662053846153843</v>
      </c>
      <c r="J8" s="20">
        <f>10*I8</f>
        <v>3.8662053846153843</v>
      </c>
    </row>
    <row r="9" spans="1:10" ht="18" customHeight="1" x14ac:dyDescent="0.3">
      <c r="A9" s="45"/>
      <c r="B9" s="45"/>
      <c r="C9" s="45"/>
      <c r="D9" s="7" t="s">
        <v>20</v>
      </c>
      <c r="E9" s="3">
        <v>650</v>
      </c>
      <c r="F9" s="3">
        <v>650</v>
      </c>
      <c r="G9" s="3">
        <v>251.30334999999999</v>
      </c>
      <c r="H9" s="3" t="s">
        <v>21</v>
      </c>
      <c r="I9" s="19">
        <f>G9/F9</f>
        <v>0.38662053846153843</v>
      </c>
      <c r="J9" s="5" t="s">
        <v>21</v>
      </c>
    </row>
    <row r="10" spans="1:10" ht="18" customHeight="1" x14ac:dyDescent="0.3">
      <c r="A10" s="45"/>
      <c r="B10" s="45"/>
      <c r="C10" s="45"/>
      <c r="D10" s="4" t="s">
        <v>22</v>
      </c>
      <c r="E10" s="3"/>
      <c r="F10" s="3"/>
      <c r="G10" s="3"/>
      <c r="H10" s="3" t="s">
        <v>21</v>
      </c>
      <c r="I10" s="19"/>
      <c r="J10" s="5" t="s">
        <v>21</v>
      </c>
    </row>
    <row r="11" spans="1:10" ht="18" customHeight="1" x14ac:dyDescent="0.3">
      <c r="A11" s="45"/>
      <c r="B11" s="45"/>
      <c r="C11" s="45"/>
      <c r="D11" s="8" t="s">
        <v>23</v>
      </c>
      <c r="E11" s="3"/>
      <c r="F11" s="3"/>
      <c r="G11" s="3"/>
      <c r="H11" s="3" t="s">
        <v>21</v>
      </c>
      <c r="I11" s="19"/>
      <c r="J11" s="5" t="s">
        <v>21</v>
      </c>
    </row>
    <row r="12" spans="1:10" ht="18.75" customHeight="1" x14ac:dyDescent="0.3">
      <c r="A12" s="27" t="s">
        <v>24</v>
      </c>
      <c r="B12" s="45" t="s">
        <v>25</v>
      </c>
      <c r="C12" s="45"/>
      <c r="D12" s="45"/>
      <c r="E12" s="45"/>
      <c r="F12" s="45" t="s">
        <v>26</v>
      </c>
      <c r="G12" s="45"/>
      <c r="H12" s="45"/>
      <c r="I12" s="45"/>
      <c r="J12" s="45"/>
    </row>
    <row r="13" spans="1:10" ht="179" customHeight="1" x14ac:dyDescent="0.3">
      <c r="A13" s="27"/>
      <c r="B13" s="37" t="s">
        <v>27</v>
      </c>
      <c r="C13" s="37"/>
      <c r="D13" s="37"/>
      <c r="E13" s="37"/>
      <c r="F13" s="38" t="s">
        <v>28</v>
      </c>
      <c r="G13" s="38"/>
      <c r="H13" s="38"/>
      <c r="I13" s="38"/>
      <c r="J13" s="38"/>
    </row>
    <row r="14" spans="1:10" x14ac:dyDescent="0.3">
      <c r="A14" s="27" t="s">
        <v>29</v>
      </c>
      <c r="B14" s="9" t="s">
        <v>30</v>
      </c>
      <c r="C14" s="10" t="s">
        <v>31</v>
      </c>
      <c r="D14" s="10" t="s">
        <v>32</v>
      </c>
      <c r="E14" s="9" t="s">
        <v>33</v>
      </c>
      <c r="F14" s="39" t="s">
        <v>34</v>
      </c>
      <c r="G14" s="39"/>
      <c r="H14" s="9" t="s">
        <v>35</v>
      </c>
      <c r="I14" s="9" t="s">
        <v>18</v>
      </c>
      <c r="J14" s="9" t="s">
        <v>36</v>
      </c>
    </row>
    <row r="15" spans="1:10" s="1" customFormat="1" ht="36" customHeight="1" x14ac:dyDescent="0.3">
      <c r="A15" s="27"/>
      <c r="B15" s="28" t="s">
        <v>37</v>
      </c>
      <c r="C15" s="29" t="s">
        <v>38</v>
      </c>
      <c r="D15" s="12" t="s">
        <v>39</v>
      </c>
      <c r="E15" s="12" t="s">
        <v>40</v>
      </c>
      <c r="F15" s="40" t="s">
        <v>41</v>
      </c>
      <c r="G15" s="41"/>
      <c r="H15" s="12">
        <v>3</v>
      </c>
      <c r="I15" s="12">
        <v>3</v>
      </c>
      <c r="J15" s="10"/>
    </row>
    <row r="16" spans="1:10" s="1" customFormat="1" ht="18" customHeight="1" x14ac:dyDescent="0.3">
      <c r="A16" s="27"/>
      <c r="B16" s="28"/>
      <c r="C16" s="29"/>
      <c r="D16" s="12" t="s">
        <v>42</v>
      </c>
      <c r="E16" s="12" t="s">
        <v>43</v>
      </c>
      <c r="F16" s="51" t="s">
        <v>44</v>
      </c>
      <c r="G16" s="51"/>
      <c r="H16" s="52">
        <v>4</v>
      </c>
      <c r="I16" s="52">
        <v>3</v>
      </c>
      <c r="J16" s="10" t="s">
        <v>45</v>
      </c>
    </row>
    <row r="17" spans="1:10" s="1" customFormat="1" ht="18" customHeight="1" x14ac:dyDescent="0.3">
      <c r="A17" s="27"/>
      <c r="B17" s="28"/>
      <c r="C17" s="29"/>
      <c r="D17" s="12" t="s">
        <v>46</v>
      </c>
      <c r="E17" s="12" t="s">
        <v>47</v>
      </c>
      <c r="F17" s="51" t="s">
        <v>48</v>
      </c>
      <c r="G17" s="51"/>
      <c r="H17" s="52">
        <v>4</v>
      </c>
      <c r="I17" s="52">
        <v>4</v>
      </c>
      <c r="J17" s="10"/>
    </row>
    <row r="18" spans="1:10" s="1" customFormat="1" ht="18" customHeight="1" x14ac:dyDescent="0.3">
      <c r="A18" s="27"/>
      <c r="B18" s="28"/>
      <c r="C18" s="29"/>
      <c r="D18" s="12" t="s">
        <v>49</v>
      </c>
      <c r="E18" s="12" t="s">
        <v>50</v>
      </c>
      <c r="F18" s="51" t="s">
        <v>51</v>
      </c>
      <c r="G18" s="51"/>
      <c r="H18" s="52">
        <v>4</v>
      </c>
      <c r="I18" s="52">
        <v>4</v>
      </c>
      <c r="J18" s="10"/>
    </row>
    <row r="19" spans="1:10" s="1" customFormat="1" ht="29.25" customHeight="1" x14ac:dyDescent="0.3">
      <c r="A19" s="27"/>
      <c r="B19" s="28"/>
      <c r="C19" s="29"/>
      <c r="D19" s="12" t="s">
        <v>52</v>
      </c>
      <c r="E19" s="12" t="s">
        <v>53</v>
      </c>
      <c r="F19" s="51">
        <v>0</v>
      </c>
      <c r="G19" s="51"/>
      <c r="H19" s="52">
        <v>1</v>
      </c>
      <c r="I19" s="52">
        <v>0</v>
      </c>
      <c r="J19" s="10" t="s">
        <v>54</v>
      </c>
    </row>
    <row r="20" spans="1:10" s="1" customFormat="1" ht="18" customHeight="1" x14ac:dyDescent="0.3">
      <c r="A20" s="27"/>
      <c r="B20" s="28"/>
      <c r="C20" s="29"/>
      <c r="D20" s="12" t="s">
        <v>55</v>
      </c>
      <c r="E20" s="12" t="s">
        <v>53</v>
      </c>
      <c r="F20" s="51">
        <v>0</v>
      </c>
      <c r="G20" s="51"/>
      <c r="H20" s="52">
        <v>1</v>
      </c>
      <c r="I20" s="52">
        <v>0</v>
      </c>
      <c r="J20" s="10" t="s">
        <v>54</v>
      </c>
    </row>
    <row r="21" spans="1:10" s="1" customFormat="1" ht="18" customHeight="1" x14ac:dyDescent="0.3">
      <c r="A21" s="27"/>
      <c r="B21" s="28"/>
      <c r="C21" s="29"/>
      <c r="D21" s="12" t="s">
        <v>56</v>
      </c>
      <c r="E21" s="12" t="s">
        <v>57</v>
      </c>
      <c r="F21" s="51">
        <v>0</v>
      </c>
      <c r="G21" s="51"/>
      <c r="H21" s="52">
        <v>1</v>
      </c>
      <c r="I21" s="52">
        <v>0</v>
      </c>
      <c r="J21" s="10" t="s">
        <v>54</v>
      </c>
    </row>
    <row r="22" spans="1:10" s="1" customFormat="1" ht="18" customHeight="1" x14ac:dyDescent="0.3">
      <c r="A22" s="27"/>
      <c r="B22" s="28"/>
      <c r="C22" s="29"/>
      <c r="D22" s="12" t="s">
        <v>58</v>
      </c>
      <c r="E22" s="12" t="s">
        <v>59</v>
      </c>
      <c r="F22" s="51" t="s">
        <v>60</v>
      </c>
      <c r="G22" s="51"/>
      <c r="H22" s="52">
        <v>2</v>
      </c>
      <c r="I22" s="52">
        <v>2</v>
      </c>
      <c r="J22" s="10"/>
    </row>
    <row r="23" spans="1:10" ht="34.5" customHeight="1" x14ac:dyDescent="0.3">
      <c r="A23" s="27"/>
      <c r="B23" s="28"/>
      <c r="C23" s="29" t="s">
        <v>61</v>
      </c>
      <c r="D23" s="12" t="s">
        <v>62</v>
      </c>
      <c r="E23" s="12" t="s">
        <v>63</v>
      </c>
      <c r="F23" s="32" t="s">
        <v>64</v>
      </c>
      <c r="G23" s="32"/>
      <c r="H23" s="12">
        <v>10</v>
      </c>
      <c r="I23" s="12">
        <v>10</v>
      </c>
      <c r="J23" s="3"/>
    </row>
    <row r="24" spans="1:10" ht="18" customHeight="1" x14ac:dyDescent="0.3">
      <c r="A24" s="27"/>
      <c r="B24" s="28"/>
      <c r="C24" s="29"/>
      <c r="D24" s="12" t="s">
        <v>65</v>
      </c>
      <c r="E24" s="12" t="s">
        <v>66</v>
      </c>
      <c r="F24" s="32" t="s">
        <v>66</v>
      </c>
      <c r="G24" s="32"/>
      <c r="H24" s="12">
        <v>5</v>
      </c>
      <c r="I24" s="12">
        <v>5</v>
      </c>
      <c r="J24" s="3"/>
    </row>
    <row r="25" spans="1:10" ht="34.5" customHeight="1" x14ac:dyDescent="0.3">
      <c r="A25" s="27"/>
      <c r="B25" s="28"/>
      <c r="C25" s="29"/>
      <c r="D25" s="12" t="s">
        <v>67</v>
      </c>
      <c r="E25" s="12" t="s">
        <v>68</v>
      </c>
      <c r="F25" s="50">
        <v>1</v>
      </c>
      <c r="G25" s="32"/>
      <c r="H25" s="12">
        <v>5</v>
      </c>
      <c r="I25" s="23">
        <v>5</v>
      </c>
      <c r="J25" s="9"/>
    </row>
    <row r="26" spans="1:10" ht="18" customHeight="1" x14ac:dyDescent="0.3">
      <c r="A26" s="27"/>
      <c r="B26" s="28"/>
      <c r="C26" s="29" t="s">
        <v>69</v>
      </c>
      <c r="D26" s="12" t="s">
        <v>70</v>
      </c>
      <c r="E26" s="12" t="s">
        <v>71</v>
      </c>
      <c r="F26" s="36">
        <v>44256</v>
      </c>
      <c r="G26" s="32"/>
      <c r="H26" s="12">
        <v>2</v>
      </c>
      <c r="I26" s="12">
        <v>2</v>
      </c>
      <c r="J26" s="3"/>
    </row>
    <row r="27" spans="1:10" ht="18" customHeight="1" x14ac:dyDescent="0.3">
      <c r="A27" s="27"/>
      <c r="B27" s="28"/>
      <c r="C27" s="29"/>
      <c r="D27" s="12" t="s">
        <v>72</v>
      </c>
      <c r="E27" s="12" t="s">
        <v>73</v>
      </c>
      <c r="F27" s="32" t="s">
        <v>74</v>
      </c>
      <c r="G27" s="32"/>
      <c r="H27" s="12">
        <v>1</v>
      </c>
      <c r="I27" s="12">
        <v>0</v>
      </c>
      <c r="J27" s="10" t="s">
        <v>45</v>
      </c>
    </row>
    <row r="28" spans="1:10" ht="18" customHeight="1" x14ac:dyDescent="0.3">
      <c r="A28" s="27"/>
      <c r="B28" s="28"/>
      <c r="C28" s="29"/>
      <c r="D28" s="12" t="s">
        <v>75</v>
      </c>
      <c r="E28" s="12" t="s">
        <v>76</v>
      </c>
      <c r="F28" s="32" t="s">
        <v>74</v>
      </c>
      <c r="G28" s="32"/>
      <c r="H28" s="12">
        <v>1</v>
      </c>
      <c r="I28" s="12">
        <v>0</v>
      </c>
      <c r="J28" s="10" t="s">
        <v>45</v>
      </c>
    </row>
    <row r="29" spans="1:10" ht="18" customHeight="1" x14ac:dyDescent="0.3">
      <c r="A29" s="27"/>
      <c r="B29" s="28"/>
      <c r="C29" s="29"/>
      <c r="D29" s="12" t="s">
        <v>77</v>
      </c>
      <c r="E29" s="12" t="s">
        <v>78</v>
      </c>
      <c r="F29" s="32" t="s">
        <v>74</v>
      </c>
      <c r="G29" s="32"/>
      <c r="H29" s="12">
        <v>1</v>
      </c>
      <c r="I29" s="12">
        <v>0</v>
      </c>
      <c r="J29" s="10" t="s">
        <v>45</v>
      </c>
    </row>
    <row r="30" spans="1:10" ht="18" customHeight="1" x14ac:dyDescent="0.3">
      <c r="A30" s="27"/>
      <c r="B30" s="28"/>
      <c r="C30" s="29" t="s">
        <v>79</v>
      </c>
      <c r="D30" s="12" t="s">
        <v>80</v>
      </c>
      <c r="E30" s="12" t="s">
        <v>81</v>
      </c>
      <c r="F30" s="35" t="s">
        <v>82</v>
      </c>
      <c r="G30" s="35"/>
      <c r="H30" s="12">
        <v>3</v>
      </c>
      <c r="I30" s="12">
        <v>3</v>
      </c>
      <c r="J30" s="3"/>
    </row>
    <row r="31" spans="1:10" ht="18" customHeight="1" x14ac:dyDescent="0.3">
      <c r="A31" s="27"/>
      <c r="B31" s="28"/>
      <c r="C31" s="29"/>
      <c r="D31" s="12" t="s">
        <v>83</v>
      </c>
      <c r="E31" s="14">
        <v>0.01</v>
      </c>
      <c r="F31" s="32" t="s">
        <v>84</v>
      </c>
      <c r="G31" s="32"/>
      <c r="H31" s="12">
        <v>2</v>
      </c>
      <c r="I31" s="12">
        <v>2</v>
      </c>
      <c r="J31" s="3"/>
    </row>
    <row r="32" spans="1:10" ht="45.75" customHeight="1" x14ac:dyDescent="0.3">
      <c r="A32" s="27"/>
      <c r="B32" s="28" t="s">
        <v>85</v>
      </c>
      <c r="C32" s="28" t="s">
        <v>86</v>
      </c>
      <c r="D32" s="15" t="s">
        <v>87</v>
      </c>
      <c r="E32" s="12" t="s">
        <v>88</v>
      </c>
      <c r="F32" s="30" t="s">
        <v>89</v>
      </c>
      <c r="G32" s="31"/>
      <c r="H32" s="12">
        <v>5</v>
      </c>
      <c r="I32" s="13">
        <v>4.5</v>
      </c>
      <c r="J32" s="21" t="s">
        <v>104</v>
      </c>
    </row>
    <row r="33" spans="1:10" ht="131.25" customHeight="1" x14ac:dyDescent="0.3">
      <c r="A33" s="27"/>
      <c r="B33" s="28"/>
      <c r="C33" s="28"/>
      <c r="D33" s="15" t="s">
        <v>90</v>
      </c>
      <c r="E33" s="12" t="s">
        <v>91</v>
      </c>
      <c r="F33" s="30" t="s">
        <v>92</v>
      </c>
      <c r="G33" s="31"/>
      <c r="H33" s="12">
        <v>15</v>
      </c>
      <c r="I33" s="13">
        <v>15</v>
      </c>
      <c r="J33" s="3"/>
    </row>
    <row r="34" spans="1:10" ht="39.75" customHeight="1" x14ac:dyDescent="0.3">
      <c r="A34" s="27"/>
      <c r="B34" s="28"/>
      <c r="C34" s="28"/>
      <c r="D34" s="15" t="s">
        <v>93</v>
      </c>
      <c r="E34" s="15" t="s">
        <v>93</v>
      </c>
      <c r="F34" s="32" t="s">
        <v>93</v>
      </c>
      <c r="G34" s="32"/>
      <c r="H34" s="12"/>
      <c r="I34" s="13"/>
      <c r="J34" s="3"/>
    </row>
    <row r="35" spans="1:10" ht="156" customHeight="1" x14ac:dyDescent="0.3">
      <c r="A35" s="27"/>
      <c r="B35" s="28"/>
      <c r="C35" s="28"/>
      <c r="D35" s="15" t="s">
        <v>94</v>
      </c>
      <c r="E35" s="12" t="s">
        <v>95</v>
      </c>
      <c r="F35" s="30" t="s">
        <v>96</v>
      </c>
      <c r="G35" s="31"/>
      <c r="H35" s="12">
        <v>10</v>
      </c>
      <c r="I35" s="13">
        <v>10</v>
      </c>
      <c r="J35" s="3"/>
    </row>
    <row r="36" spans="1:10" ht="76" customHeight="1" x14ac:dyDescent="0.3">
      <c r="A36" s="27"/>
      <c r="B36" s="16" t="s">
        <v>97</v>
      </c>
      <c r="C36" s="11" t="s">
        <v>98</v>
      </c>
      <c r="D36" s="9" t="s">
        <v>99</v>
      </c>
      <c r="E36" s="17">
        <v>0.95</v>
      </c>
      <c r="F36" s="33" t="s">
        <v>100</v>
      </c>
      <c r="G36" s="34"/>
      <c r="H36" s="9">
        <v>10</v>
      </c>
      <c r="I36" s="10">
        <v>9.5</v>
      </c>
      <c r="J36" s="21" t="s">
        <v>101</v>
      </c>
    </row>
    <row r="37" spans="1:10" ht="18" customHeight="1" x14ac:dyDescent="0.3">
      <c r="A37" s="24" t="s">
        <v>102</v>
      </c>
      <c r="B37" s="24"/>
      <c r="C37" s="24"/>
      <c r="D37" s="24"/>
      <c r="E37" s="24"/>
      <c r="F37" s="24"/>
      <c r="G37" s="24"/>
      <c r="H37" s="18">
        <f>SUM(H15:H36)+H8</f>
        <v>100</v>
      </c>
      <c r="I37" s="22">
        <f>SUM(I15:I36)+J8</f>
        <v>85.866205384615384</v>
      </c>
      <c r="J37" s="3"/>
    </row>
    <row r="38" spans="1:10" ht="161.15" customHeight="1" x14ac:dyDescent="0.3">
      <c r="A38" s="25" t="s">
        <v>103</v>
      </c>
      <c r="B38" s="26"/>
      <c r="C38" s="26"/>
      <c r="D38" s="26"/>
      <c r="E38" s="26"/>
      <c r="F38" s="26"/>
      <c r="G38" s="26"/>
      <c r="H38" s="26"/>
      <c r="I38" s="26"/>
      <c r="J38" s="26"/>
    </row>
  </sheetData>
  <mergeCells count="49">
    <mergeCell ref="A2:J2"/>
    <mergeCell ref="A3:J3"/>
    <mergeCell ref="A4:C4"/>
    <mergeCell ref="D4:J4"/>
    <mergeCell ref="A5:C5"/>
    <mergeCell ref="D5:E5"/>
    <mergeCell ref="H5:J5"/>
    <mergeCell ref="A6:C6"/>
    <mergeCell ref="D6:E6"/>
    <mergeCell ref="H6:J6"/>
    <mergeCell ref="B12:E12"/>
    <mergeCell ref="F12:J12"/>
    <mergeCell ref="A7:C11"/>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7:G37"/>
    <mergeCell ref="A38:J38"/>
    <mergeCell ref="A12:A13"/>
    <mergeCell ref="A14:A36"/>
    <mergeCell ref="B15:B31"/>
    <mergeCell ref="B32:B35"/>
    <mergeCell ref="C15:C22"/>
    <mergeCell ref="C23:C25"/>
    <mergeCell ref="C26:C29"/>
    <mergeCell ref="C30:C31"/>
    <mergeCell ref="C32:C35"/>
    <mergeCell ref="F32:G32"/>
    <mergeCell ref="F33:G33"/>
    <mergeCell ref="F34:G34"/>
    <mergeCell ref="F35:G35"/>
    <mergeCell ref="F36:G36"/>
  </mergeCells>
  <phoneticPr fontId="18" type="noConversion"/>
  <pageMargins left="0.17" right="0.17" top="0.24" bottom="0.24" header="0.17" footer="0.17"/>
  <pageSetup paperSize="9" scale="9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2022-04-25T06:38:00Z</cp:lastPrinted>
  <dcterms:created xsi:type="dcterms:W3CDTF">2015-06-06T10:17:00Z</dcterms:created>
  <dcterms:modified xsi:type="dcterms:W3CDTF">2022-05-13T08:04:58Z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AA7E50DB47D84ABE83EFEECC7AF7B2EA</vt:lpwstr>
  </property>
</Properties>
</file>