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C:\Users\瓜瓜\Desktop\定稿\5.北京市心肺血管疾病研究所\8.首发项目\"/>
    </mc:Choice>
  </mc:AlternateContent>
  <xr:revisionPtr revIDLastSave="0" documentId="13_ncr:1_{FBF452E6-ECAC-4057-8577-63B277B0D4D0}" xr6:coauthVersionLast="47" xr6:coauthVersionMax="47" xr10:uidLastSave="{00000000-0000-0000-0000-000000000000}"/>
  <bookViews>
    <workbookView xWindow="-110" yWindow="-110" windowWidth="21820" windowHeight="13900" xr2:uid="{00000000-000D-0000-FFFF-FFFF00000000}"/>
  </bookViews>
  <sheets>
    <sheet name="Sheet1" sheetId="1" r:id="rId1"/>
    <sheet name="Sheet2" sheetId="2" r:id="rId2"/>
  </sheets>
  <definedNames>
    <definedName name="_xlnm.Print_Area" localSheetId="0">Sheet1!$A$1:$J$45</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44" i="1" l="1"/>
  <c r="I11" i="1"/>
  <c r="I10" i="1"/>
  <c r="I9" i="1"/>
  <c r="I8" i="1"/>
  <c r="J8" i="1" s="1"/>
  <c r="I44" i="1" s="1"/>
</calcChain>
</file>

<file path=xl/sharedStrings.xml><?xml version="1.0" encoding="utf-8"?>
<sst xmlns="http://schemas.openxmlformats.org/spreadsheetml/2006/main" count="135" uniqueCount="118">
  <si>
    <t>附件3</t>
  </si>
  <si>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</si>
  <si>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（2021年度）</t>
  </si>
  <si>
    <t>项目名称</t>
  </si>
  <si>
    <t>首发项目</t>
  </si>
  <si>
    <t>主管部门</t>
  </si>
  <si>
    <t>北京市卫生健康委员会</t>
  </si>
  <si>
    <t>实施单位</t>
  </si>
  <si>
    <t>北京市心肺血管疾病研究所</t>
  </si>
  <si>
    <t>项目负责人</t>
  </si>
  <si>
    <t>于洋</t>
  </si>
  <si>
    <t>联系电话</t>
  </si>
  <si>
    <t>项目资金（万元）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</si>
  <si>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</si>
  <si>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</si>
  <si>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</si>
  <si>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</si>
  <si>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</si>
  <si>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</si>
  <si>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</si>
  <si>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</si>
  <si>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</si>
  <si>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</si>
  <si>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</si>
  <si>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</si>
  <si>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</si>
  <si>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</si>
  <si>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1.阐明北京地区人群AMI的时空分布特征，识别高发区域及高危人群
2.完成2/3样本量患者的数据采集工作；分析及调整了上一年SVM分类器使用问题的基础上，进一步完成数据分析；通过可视化及相关算法调整获得趋于成熟SVM分类模型算法；分享SVM诊断经验，构建技术初步推广方案及推广平台；指导研究生完成科研能力培养；培养超声业务骨干。
3.前瞻性收集240例CTO患者数据入组工作，并收集原始冠状动脉CTA数据、患者临床资料及术中信息；完善预测模型。
4.完成横断面研究，找到预测OSAHS相关RH发生风险的重要参数。开始第二阶段前瞻性队列研究，完成入组病例180例。
5.完成患者入组工作，开始随访工作。收集试验数据，分析目前已有数据，发表论文。</t>
  </si>
  <si>
    <t>1.阐明北京地区人群AMI的时空分布特征，识别高发区域及高危人群
2.完成
3.完成了240例患者入组，建立了冠状动脉血管CT自动分割及CTO病变自动识别模型，预测模型正在训练及调试
4.完成横断面研究，找到预测OSAHS相关RH发生风险的重要参数。开始第二阶段前瞻性队列研究，完成入组病例180例。
5.患者入组工作完成，随访工作完成80%。发表SCI论文1篇</t>
  </si>
  <si>
    <t>绩效指标</t>
  </si>
  <si>
    <t>一级指标</t>
  </si>
  <si>
    <t>二级指标</t>
  </si>
  <si>
    <t>三级指标</t>
  </si>
  <si>
    <t>年度指标值(A)</t>
  </si>
  <si>
    <t>实际完成值(B)</t>
  </si>
  <si>
    <t>分值</t>
  </si>
  <si>
    <t>偏差原因分析及改进措施</t>
  </si>
  <si>
    <r>
      <rPr>
        <sz val="12"/>
        <color theme="1"/>
        <rFont val="宋体"/>
        <family val="3"/>
        <charset val="134"/>
      </rPr>
      <t>产出指标(</t>
    </r>
    <r>
      <rPr>
        <sz val="12"/>
        <color theme="1"/>
        <rFont val="宋体"/>
        <family val="3"/>
        <charset val="134"/>
      </rPr>
      <t>50</t>
    </r>
    <r>
      <rPr>
        <sz val="12"/>
        <color theme="1"/>
        <rFont val="宋体"/>
        <family val="3"/>
        <charset val="134"/>
      </rPr>
      <t>分)</t>
    </r>
  </si>
  <si>
    <t>数量指标</t>
  </si>
  <si>
    <t>课题（规划）研究/实验完成情况</t>
  </si>
  <si>
    <t>1个北京地区人群2013-2019年AMI发病及死亡个体水平的时空数据库</t>
  </si>
  <si>
    <t>课题（规划）报告完成情况</t>
  </si>
  <si>
    <t>1个北京地区人群AMI的时空分布特征研究报告</t>
  </si>
  <si>
    <t>培养各类研究生数量</t>
  </si>
  <si>
    <t>1-2名</t>
  </si>
  <si>
    <t>培养各类研究生数量2名</t>
  </si>
  <si>
    <t>发表本领域有影响里的期刊发表SCI论文数量，中文核心期刊论文数量、普通科研学术论文数量</t>
  </si>
  <si>
    <t>3-5篇</t>
  </si>
  <si>
    <t>发表SCI论文7篇</t>
  </si>
  <si>
    <t>举办培训班；培养研究生</t>
  </si>
  <si>
    <t>受疫情影响</t>
  </si>
  <si>
    <t>病例数</t>
  </si>
  <si>
    <t>疫情原因病人数量减少，经计算仍能在项目期内完成病例数量</t>
  </si>
  <si>
    <t>举办或参与国际交流</t>
  </si>
  <si>
    <t>1-2次</t>
  </si>
  <si>
    <t>2次</t>
  </si>
  <si>
    <t>申请专利</t>
  </si>
  <si>
    <t>1项</t>
  </si>
  <si>
    <t>2项</t>
  </si>
  <si>
    <t>质量指标</t>
  </si>
  <si>
    <t>研究（调研、规划）报告的实用性</t>
  </si>
  <si>
    <t>北京地区人群AMI的时空分布特征研究报告识别出北京地区AMI高发区域及高危人群</t>
  </si>
  <si>
    <t>数据库的验收通过率</t>
  </si>
  <si>
    <t>95%以上</t>
  </si>
  <si>
    <t>门诊超声筛查出瓣周漏患者检出率；研究成果验收通过率；课题相关文章占比（科室）</t>
  </si>
  <si>
    <t>18%；100%；50%</t>
  </si>
  <si>
    <t>培训合格率</t>
  </si>
  <si>
    <t>时效指标</t>
  </si>
  <si>
    <t>项目整体进度实施的合理性及完成时间</t>
  </si>
  <si>
    <t>合理，在1年内完成</t>
  </si>
  <si>
    <t>各项指标均在在1年内完成</t>
  </si>
  <si>
    <t>成本指标</t>
  </si>
  <si>
    <t>产出成本控制措施的实施性</t>
  </si>
  <si>
    <t>2021年度控制总预算在88万以内，各科目金额不超过对应预算数</t>
  </si>
  <si>
    <t>年度控制总预算在53万，各科目金额未超过对应预算数</t>
  </si>
  <si>
    <t>项目预算控制数</t>
  </si>
  <si>
    <t>88.4522万元</t>
  </si>
  <si>
    <t>52.8615万元</t>
  </si>
  <si>
    <t>设备购置成本</t>
  </si>
  <si>
    <t>经费10%以下</t>
  </si>
  <si>
    <t>0，未购置设备，符合指标要求</t>
  </si>
  <si>
    <r>
      <rPr>
        <sz val="12"/>
        <color theme="1"/>
        <rFont val="宋体"/>
        <family val="3"/>
        <charset val="134"/>
      </rPr>
      <t>效果指标(</t>
    </r>
    <r>
      <rPr>
        <sz val="12"/>
        <color theme="1"/>
        <rFont val="宋体"/>
        <family val="3"/>
        <charset val="134"/>
      </rPr>
      <t>3</t>
    </r>
    <r>
      <rPr>
        <sz val="12"/>
        <color theme="1"/>
        <rFont val="宋体"/>
        <family val="3"/>
        <charset val="134"/>
      </rPr>
      <t>0分)</t>
    </r>
  </si>
  <si>
    <t>经济效益
指标</t>
  </si>
  <si>
    <t>控制和降低各类慢性非传染性疾病发病率产生的间接经济效益</t>
  </si>
  <si>
    <t>提高急性心肌梗死患者救治的可及性和心血管病危险因素控制的依从性，减轻北京市民疾病负担和医疗经济负担</t>
  </si>
  <si>
    <t>基本完成年度指标</t>
  </si>
  <si>
    <t>提供经济效益指标完成情况相关资料，但支撑材料不全面</t>
  </si>
  <si>
    <t>降低交通和医疗压力，改善医患关系，节约医疗及社会资源</t>
  </si>
  <si>
    <t>门诊超声瓣周漏患者筛查年创收</t>
  </si>
  <si>
    <t>完成</t>
  </si>
  <si>
    <t>减少重建时间，增加检查效率</t>
  </si>
  <si>
    <t>实现闭塞段血管CTA自动分割及病变自动识别，简化复杂病变图像重建，增加检查效率</t>
  </si>
  <si>
    <t>已建立闭塞段血管CTA自动分割及病变自动识别模型，简化了复杂病变图像重建，有助于增加临床实践中的检查效率和数量</t>
  </si>
  <si>
    <t>社会效益
指标</t>
  </si>
  <si>
    <t>支持大数据处理、空间分析等技术</t>
  </si>
  <si>
    <t>支持大数据处理、空间分析等技术。完善城市规划，合理配置医疗资源</t>
  </si>
  <si>
    <t>提供社会效益指标完成情况相关资料，但支撑材料不全面</t>
  </si>
  <si>
    <t>未来开发新的诊疗方法可以节约社会支出，研发新技术</t>
  </si>
  <si>
    <t>完善城市规划，合理配置医疗资源</t>
  </si>
  <si>
    <t>门诊瓣周漏误诊下降率</t>
  </si>
  <si>
    <t>提高医师诊疗效率</t>
  </si>
  <si>
    <t>减少闭塞病变的漏诊情况，改善患者检出及治疗，进一步缩短检查预约时间</t>
  </si>
  <si>
    <t>有效提高了检查效率，减少了冠脉闭塞病变的漏诊情况，提高了医师的诊断效率</t>
  </si>
  <si>
    <t>积极干预高危人群，降低重大并发疾病发生率</t>
  </si>
  <si>
    <t>可持续影响指标</t>
  </si>
  <si>
    <t>对本行业未来可持续发展的影响</t>
  </si>
  <si>
    <t>该研究思路和方法可进一步应用到心血管疾病的其他影响因素研究及其他疾病的分析，为深入挖掘、利用医疗和公共卫生数据进行研究提供了新的思路和手段</t>
  </si>
  <si>
    <t>研究团队成员邓秋菊通过本研究的思路和方法进行延伸，进一步应用该方法研究心血管疾病的其他影响因素，申请并获批2021年国家自然科学基金青年科学基金项目“基于街景图片及深度学习研究居住环境空间品质与急性心肌梗死发病及预后的关系” (项目编号：82103962)。</t>
  </si>
  <si>
    <t>为更大规模的临床研究提供前期基础</t>
  </si>
  <si>
    <r>
      <rPr>
        <sz val="12"/>
        <color theme="1"/>
        <rFont val="宋体"/>
        <family val="3"/>
        <charset val="134"/>
      </rPr>
      <t>满意度
指标
（1</t>
    </r>
    <r>
      <rPr>
        <sz val="12"/>
        <color theme="1"/>
        <rFont val="宋体"/>
        <family val="3"/>
        <charset val="134"/>
      </rPr>
      <t>0</t>
    </r>
    <r>
      <rPr>
        <sz val="12"/>
        <color theme="1"/>
        <rFont val="宋体"/>
        <family val="3"/>
        <charset val="134"/>
      </rPr>
      <t>分）</t>
    </r>
  </si>
  <si>
    <t>服务对象满意度指标</t>
  </si>
  <si>
    <t>公众满意度</t>
  </si>
  <si>
    <t>公众满意度&gt;90%</t>
  </si>
  <si>
    <t>提供患者满意度调查表、培训满意度调查表等材料，样本量较少，缺少数据分析</t>
  </si>
  <si>
    <t>相关部门机构满意度</t>
  </si>
  <si>
    <t>相关部门机构满意度&gt;90%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</si>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</sst>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等线"/>
      <charset val="134"/>
      <scheme val="minor"/>
    </font>
    <font>
      <sz val="14"/>
      <color theme="1"/>
      <name val="等线"/>
      <family val="3"/>
      <charset val="134"/>
      <scheme val="minor"/>
    </font>
    <font>
      <sz val="16"/>
      <color theme="1"/>
      <name val="仿宋_GB2312"/>
      <family val="3"/>
      <charset val="134"/>
    </font>
    <font>
      <sz val="11"/>
      <color rgb="FF000000"/>
      <name val="宋体"/>
      <family val="3"/>
      <charset val="134"/>
    </font>
    <font>
      <sz val="12"/>
      <color rgb="FF000000"/>
      <name val="宋体"/>
      <family val="3"/>
      <charset val="134"/>
    </font>
    <font>
      <sz val="12"/>
      <color theme="1"/>
      <name val="宋体"/>
      <family val="3"/>
      <charset val="134"/>
    </font>
    <font>
      <sz val="12"/>
      <name val="宋体"/>
      <family val="3"/>
      <charset val="134"/>
    </font>
    <font>
      <b/>
      <sz val="12"/>
      <color rgb="FF000000"/>
      <name val="宋体"/>
      <family val="3"/>
      <charset val="134"/>
    </font>
    <font>
      <sz val="16"/>
      <color theme="1"/>
      <name val="等线"/>
      <family val="3"/>
      <charset val="134"/>
      <scheme val="minor"/>
    </font>
    <font>
      <sz val="12"/>
      <color rgb="FFFF0000"/>
      <name val="宋体"/>
      <family val="3"/>
      <charset val="134"/>
    </font>
    <font>
      <sz val="11"/>
      <color theme="1"/>
      <name val="等线"/>
      <family val="3"/>
      <charset val="134"/>
      <scheme val="minor"/>
    </font>
    <font>
      <b/>
      <sz val="16"/>
      <color rgb="FF000000"/>
      <name val="宋体"/>
      <family val="3"/>
      <charset val="134"/>
    </font>
    <font>
      <sz val="16"/>
      <color rgb="FF000000"/>
      <name val="宋体"/>
      <family val="3"/>
      <charset val="134"/>
    </font>
    <font>
      <sz val="9"/>
      <name val="等线"/>
      <family val="3"/>
      <charset val="134"/>
      <scheme val="minor"/>
    </font>
  </fonts>
  <fills count="2">
    <fill>
      <patternFill patternType="none"/>
    </fill>
    <fill>
      <patternFill patternType="gray125"/>
    </fill>
  </fills>
  <borders count="1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top style="medium">
        <color auto="1"/>
      </top>
      <bottom/>
      <diagonal/>
    </border>
  </borders>
  <cellStyleXfs count="2">
    <xf numFmtId="0" fontId="0" fillId="0" borderId="0"/>
    <xf numFmtId="9" fontId="10" fillId="0" borderId="0" applyFont="0" applyFill="0" applyBorder="0" applyAlignment="0" applyProtection="0">
      <alignment vertical="center"/>
    </xf>
  </cellStyleXfs>
  <cellXfs count="69">
    <xf numFmtId="0" fontId="0" fillId="0" borderId="0" xfId="0"/>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4" xfId="0" applyFont="1" applyBorder="1" applyAlignment="1">
      <alignment horizontal="center" vertical="center" wrapText="1"/>
    </xf>
    <xf numFmtId="9" fontId="4" fillId="0" borderId="1" xfId="0" applyNumberFormat="1" applyFont="1" applyBorder="1" applyAlignment="1">
      <alignment horizontal="left" vertical="center" wrapText="1"/>
    </xf>
    <xf numFmtId="0" fontId="5" fillId="0" borderId="1" xfId="0" applyFont="1" applyFill="1" applyBorder="1" applyAlignment="1">
      <alignment horizontal="center" vertical="center"/>
    </xf>
    <xf numFmtId="0" fontId="5" fillId="0" borderId="1" xfId="0" applyFont="1" applyBorder="1" applyAlignment="1">
      <alignment horizontal="left" vertical="center" wrapText="1"/>
    </xf>
    <xf numFmtId="0" fontId="4" fillId="0" borderId="1" xfId="0" applyFont="1" applyFill="1" applyBorder="1" applyAlignment="1">
      <alignment horizontal="left" vertical="center" wrapText="1"/>
    </xf>
    <xf numFmtId="1" fontId="7" fillId="0" borderId="1" xfId="0" applyNumberFormat="1" applyFont="1" applyBorder="1" applyAlignment="1">
      <alignment horizontal="center" vertical="center"/>
    </xf>
    <xf numFmtId="9" fontId="4" fillId="0" borderId="1" xfId="1" applyFont="1" applyBorder="1" applyAlignment="1">
      <alignment horizontal="center" vertical="center"/>
    </xf>
    <xf numFmtId="0" fontId="4" fillId="0" borderId="1" xfId="0" applyFont="1" applyBorder="1" applyAlignment="1">
      <alignment vertical="center" wrapText="1"/>
    </xf>
    <xf numFmtId="0" fontId="8" fillId="0" borderId="0" xfId="0" applyFont="1" applyAlignment="1">
      <alignment wrapText="1"/>
    </xf>
    <xf numFmtId="0" fontId="9" fillId="0" borderId="0" xfId="0" applyFont="1" applyBorder="1" applyAlignment="1">
      <alignment vertical="center" wrapText="1"/>
    </xf>
    <xf numFmtId="2" fontId="7" fillId="0" borderId="1" xfId="0" applyNumberFormat="1" applyFont="1" applyBorder="1" applyAlignment="1">
      <alignment horizontal="center" vertical="center"/>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4"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4" xfId="0" applyFont="1" applyFill="1" applyBorder="1" applyAlignment="1">
      <alignment horizontal="left" vertical="center" wrapText="1"/>
    </xf>
    <xf numFmtId="0" fontId="4" fillId="0" borderId="6" xfId="0" applyFont="1" applyFill="1" applyBorder="1" applyAlignment="1">
      <alignment horizontal="left"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0" fontId="6" fillId="0" borderId="10" xfId="0" applyFont="1" applyBorder="1" applyAlignment="1">
      <alignment horizontal="left" vertical="center" wrapText="1"/>
    </xf>
    <xf numFmtId="0" fontId="4" fillId="0" borderId="7"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9" xfId="0" applyFont="1" applyFill="1" applyBorder="1" applyAlignment="1">
      <alignment horizontal="left" vertical="center" wrapText="1"/>
    </xf>
    <xf numFmtId="0" fontId="4" fillId="0" borderId="10" xfId="0" applyFont="1" applyFill="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6" fillId="0" borderId="2" xfId="0" applyFont="1" applyFill="1" applyBorder="1" applyAlignment="1">
      <alignment horizontal="left" vertical="center" wrapText="1"/>
    </xf>
    <xf numFmtId="0" fontId="6" fillId="0" borderId="3" xfId="0" applyFont="1" applyFill="1" applyBorder="1" applyAlignment="1">
      <alignment horizontal="left" vertical="center" wrapText="1"/>
    </xf>
    <xf numFmtId="0" fontId="7" fillId="0" borderId="2" xfId="0" applyFont="1" applyBorder="1" applyAlignment="1">
      <alignment horizontal="center" vertical="center"/>
    </xf>
    <xf numFmtId="0" fontId="7" fillId="0" borderId="11" xfId="0" applyFont="1" applyBorder="1" applyAlignment="1">
      <alignment horizontal="center" vertical="center"/>
    </xf>
    <xf numFmtId="0" fontId="7" fillId="0" borderId="3" xfId="0" applyFont="1" applyBorder="1" applyAlignment="1">
      <alignment horizontal="center" vertical="center"/>
    </xf>
    <xf numFmtId="0" fontId="4" fillId="0" borderId="12" xfId="0" applyFont="1" applyBorder="1" applyAlignment="1">
      <alignment horizontal="left" vertical="center" wrapText="1"/>
    </xf>
    <xf numFmtId="0" fontId="4" fillId="0" borderId="1" xfId="0" applyFont="1" applyBorder="1" applyAlignment="1">
      <alignment horizontal="center" vertical="center" textRotation="255"/>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9" fontId="4" fillId="0" borderId="2" xfId="0" applyNumberFormat="1" applyFont="1" applyBorder="1" applyAlignment="1">
      <alignment horizontal="left" vertical="center"/>
    </xf>
    <xf numFmtId="0" fontId="4" fillId="0" borderId="3" xfId="0" applyFont="1" applyBorder="1" applyAlignment="1">
      <alignment horizontal="left" vertical="center"/>
    </xf>
    <xf numFmtId="0" fontId="4" fillId="0" borderId="3" xfId="0" applyFont="1" applyFill="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6" fillId="0" borderId="2" xfId="0" applyFont="1" applyBorder="1" applyAlignment="1">
      <alignment horizontal="left" vertical="center" wrapText="1"/>
    </xf>
    <xf numFmtId="0" fontId="4" fillId="0" borderId="2" xfId="0" applyFont="1" applyBorder="1" applyAlignment="1">
      <alignment horizontal="left" vertical="center"/>
    </xf>
    <xf numFmtId="9" fontId="4" fillId="0" borderId="2" xfId="0" applyNumberFormat="1" applyFont="1" applyBorder="1" applyAlignment="1">
      <alignment horizontal="left" vertical="center" wrapText="1"/>
    </xf>
    <xf numFmtId="0" fontId="4" fillId="0" borderId="1"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2" fontId="4" fillId="0" borderId="1" xfId="0" applyNumberFormat="1" applyFont="1" applyBorder="1" applyAlignment="1">
      <alignment horizontal="center" vertical="center" wrapText="1"/>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a:extLst>
            <a:ext uri="{FF2B5EF4-FFF2-40B4-BE49-F238E27FC236}">
              <a16:creationId xmlns:a16="http://schemas.microsoft.com/office/drawing/2014/main" id="{00000000-0008-0000-0000-000001040000}"/>
            </a:ext>
          </a:extLst>
        </xdr:cNvPr>
        <xdr:cNvSpPr>
          <a:spLocks noChangeShapeType="1"/>
        </xdr:cNvSpPr>
      </xdr:nvSpPr>
      <xdr:spPr>
        <a:xfrm>
          <a:off x="2889250" y="180149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45"/>
  <sheetViews>
    <sheetView tabSelected="1" view="pageBreakPreview" zoomScale="60" zoomScaleNormal="100" workbookViewId="0">
      <selection activeCell="J8" sqref="J8"/>
    </sheetView>
  </sheetViews>
  <sheetFormatPr defaultColWidth="9" defaultRowHeight="14" x14ac:dyDescent="0.3"/>
  <cols>
    <col min="1" max="1" width="7.75" customWidth="1"/>
    <col min="2" max="2" width="7.83203125" customWidth="1"/>
    <col min="3" max="4" width="21.83203125" customWidth="1"/>
    <col min="5" max="5" width="27.75" customWidth="1"/>
    <col min="6" max="7" width="12.5" customWidth="1"/>
    <col min="8" max="8" width="10.08203125" customWidth="1"/>
    <col min="9" max="9" width="9" customWidth="1"/>
    <col min="10" max="10" width="36" customWidth="1"/>
    <col min="11" max="11" width="14.5" customWidth="1"/>
  </cols>
  <sheetData>
    <row r="1" spans="1:10" ht="27" customHeight="1" x14ac:dyDescent="0.35">
      <c r="A1" s="1" t="s">
        <v>0</v>
      </c>
    </row>
    <row r="2" spans="1:10" ht="34.15" customHeight="1" x14ac:dyDescent="0.3">
      <c r="A2" s="66" t="s">
        <v>1</v>
      </c>
      <c r="B2" s="66"/>
      <c r="C2" s="66"/>
      <c r="D2" s="66"/>
      <c r="E2" s="66"/>
      <c r="F2" s="66"/>
      <c r="G2" s="66"/>
      <c r="H2" s="66"/>
      <c r="I2" s="66"/>
      <c r="J2" s="66"/>
    </row>
    <row r="3" spans="1:10" ht="18.75" customHeight="1" x14ac:dyDescent="0.3">
      <c r="A3" s="67" t="s">
        <v>2</v>
      </c>
      <c r="B3" s="67"/>
      <c r="C3" s="67"/>
      <c r="D3" s="67"/>
      <c r="E3" s="67"/>
      <c r="F3" s="67"/>
      <c r="G3" s="67"/>
      <c r="H3" s="67"/>
      <c r="I3" s="67"/>
      <c r="J3" s="67"/>
    </row>
    <row r="4" spans="1:10" ht="19.899999999999999" customHeight="1" x14ac:dyDescent="0.3">
      <c r="A4" s="62" t="s">
        <v>3</v>
      </c>
      <c r="B4" s="62"/>
      <c r="C4" s="62"/>
      <c r="D4" s="63" t="s">
        <v>4</v>
      </c>
      <c r="E4" s="63"/>
      <c r="F4" s="63"/>
      <c r="G4" s="63"/>
      <c r="H4" s="63"/>
      <c r="I4" s="63"/>
      <c r="J4" s="63"/>
    </row>
    <row r="5" spans="1:10" ht="19.899999999999999" customHeight="1" x14ac:dyDescent="0.3">
      <c r="A5" s="62" t="s">
        <v>5</v>
      </c>
      <c r="B5" s="62"/>
      <c r="C5" s="62"/>
      <c r="D5" s="63" t="s">
        <v>6</v>
      </c>
      <c r="E5" s="63"/>
      <c r="F5" s="3"/>
      <c r="G5" s="2" t="s">
        <v>7</v>
      </c>
      <c r="H5" s="64" t="s">
        <v>8</v>
      </c>
      <c r="I5" s="64"/>
      <c r="J5" s="64"/>
    </row>
    <row r="6" spans="1:10" ht="19.899999999999999" customHeight="1" x14ac:dyDescent="0.3">
      <c r="A6" s="62" t="s">
        <v>9</v>
      </c>
      <c r="B6" s="62"/>
      <c r="C6" s="62"/>
      <c r="D6" s="63" t="s">
        <v>10</v>
      </c>
      <c r="E6" s="63"/>
      <c r="F6" s="3"/>
      <c r="G6" s="2" t="s">
        <v>11</v>
      </c>
      <c r="H6" s="64">
        <v>84005032</v>
      </c>
      <c r="I6" s="64"/>
      <c r="J6" s="64"/>
    </row>
    <row r="7" spans="1:10" ht="30" x14ac:dyDescent="0.3">
      <c r="A7" s="65" t="s">
        <v>12</v>
      </c>
      <c r="B7" s="65"/>
      <c r="C7" s="65"/>
      <c r="D7" s="2"/>
      <c r="E7" s="4" t="s">
        <v>13</v>
      </c>
      <c r="F7" s="4" t="s">
        <v>14</v>
      </c>
      <c r="G7" s="4" t="s">
        <v>15</v>
      </c>
      <c r="H7" s="4" t="s">
        <v>16</v>
      </c>
      <c r="I7" s="4" t="s">
        <v>17</v>
      </c>
      <c r="J7" s="2" t="s">
        <v>18</v>
      </c>
    </row>
    <row r="8" spans="1:10" ht="19.899999999999999" customHeight="1" x14ac:dyDescent="0.3">
      <c r="A8" s="65"/>
      <c r="B8" s="65"/>
      <c r="C8" s="65"/>
      <c r="D8" s="5" t="s">
        <v>19</v>
      </c>
      <c r="E8" s="2">
        <v>88.452200000000005</v>
      </c>
      <c r="F8" s="2">
        <v>88.452200000000005</v>
      </c>
      <c r="G8" s="2">
        <v>52.861499999999999</v>
      </c>
      <c r="H8" s="2">
        <v>10</v>
      </c>
      <c r="I8" s="13">
        <f>G8/F8</f>
        <v>0.59762787132485118</v>
      </c>
      <c r="J8" s="68">
        <f>10*I8</f>
        <v>5.9762787132485116</v>
      </c>
    </row>
    <row r="9" spans="1:10" ht="30" x14ac:dyDescent="0.3">
      <c r="A9" s="65"/>
      <c r="B9" s="65"/>
      <c r="C9" s="65"/>
      <c r="D9" s="6" t="s">
        <v>20</v>
      </c>
      <c r="E9" s="2">
        <v>88.452200000000005</v>
      </c>
      <c r="F9" s="2">
        <v>88.452200000000005</v>
      </c>
      <c r="G9" s="2">
        <v>52.861499999999999</v>
      </c>
      <c r="H9" s="2" t="s">
        <v>21</v>
      </c>
      <c r="I9" s="13">
        <f>G9/F9</f>
        <v>0.59762787132485118</v>
      </c>
      <c r="J9" s="4" t="s">
        <v>21</v>
      </c>
    </row>
    <row r="10" spans="1:10" ht="25.15" customHeight="1" x14ac:dyDescent="0.3">
      <c r="A10" s="65"/>
      <c r="B10" s="65"/>
      <c r="C10" s="65"/>
      <c r="D10" s="2" t="s">
        <v>22</v>
      </c>
      <c r="F10" s="2"/>
      <c r="G10" s="2"/>
      <c r="H10" s="2" t="s">
        <v>21</v>
      </c>
      <c r="I10" s="13" t="e">
        <f>G10/F10</f>
        <v>#DIV/0!</v>
      </c>
      <c r="J10" s="4" t="s">
        <v>21</v>
      </c>
    </row>
    <row r="11" spans="1:10" ht="19.149999999999999" customHeight="1" x14ac:dyDescent="0.3">
      <c r="A11" s="65"/>
      <c r="B11" s="65"/>
      <c r="C11" s="65"/>
      <c r="D11" s="3" t="s">
        <v>23</v>
      </c>
      <c r="E11" s="2"/>
      <c r="F11" s="2"/>
      <c r="G11" s="2"/>
      <c r="H11" s="2" t="s">
        <v>21</v>
      </c>
      <c r="I11" s="13" t="e">
        <f>G11/F11</f>
        <v>#DIV/0!</v>
      </c>
      <c r="J11" s="4" t="s">
        <v>21</v>
      </c>
    </row>
    <row r="12" spans="1:10" ht="25.9" customHeight="1" x14ac:dyDescent="0.3">
      <c r="A12" s="44" t="s">
        <v>24</v>
      </c>
      <c r="B12" s="65" t="s">
        <v>25</v>
      </c>
      <c r="C12" s="65"/>
      <c r="D12" s="65"/>
      <c r="E12" s="65"/>
      <c r="F12" s="65" t="s">
        <v>26</v>
      </c>
      <c r="G12" s="65"/>
      <c r="H12" s="65"/>
      <c r="I12" s="65"/>
      <c r="J12" s="65"/>
    </row>
    <row r="13" spans="1:10" ht="75" customHeight="1" x14ac:dyDescent="0.3">
      <c r="A13" s="44"/>
      <c r="B13" s="59" t="s">
        <v>27</v>
      </c>
      <c r="C13" s="59"/>
      <c r="D13" s="59"/>
      <c r="E13" s="59"/>
      <c r="F13" s="59" t="s">
        <v>28</v>
      </c>
      <c r="G13" s="59"/>
      <c r="H13" s="59"/>
      <c r="I13" s="59"/>
      <c r="J13" s="59"/>
    </row>
    <row r="14" spans="1:10" ht="30" x14ac:dyDescent="0.3">
      <c r="A14" s="44" t="s">
        <v>29</v>
      </c>
      <c r="B14" s="4" t="s">
        <v>30</v>
      </c>
      <c r="C14" s="2" t="s">
        <v>31</v>
      </c>
      <c r="D14" s="2" t="s">
        <v>32</v>
      </c>
      <c r="E14" s="2" t="s">
        <v>33</v>
      </c>
      <c r="F14" s="60" t="s">
        <v>34</v>
      </c>
      <c r="G14" s="61"/>
      <c r="H14" s="4" t="s">
        <v>35</v>
      </c>
      <c r="I14" s="4" t="s">
        <v>18</v>
      </c>
      <c r="J14" s="4" t="s">
        <v>36</v>
      </c>
    </row>
    <row r="15" spans="1:10" ht="67.5" customHeight="1" x14ac:dyDescent="0.3">
      <c r="A15" s="44"/>
      <c r="B15" s="45" t="s">
        <v>37</v>
      </c>
      <c r="C15" s="48" t="s">
        <v>38</v>
      </c>
      <c r="D15" s="6" t="s">
        <v>39</v>
      </c>
      <c r="E15" s="6" t="s">
        <v>40</v>
      </c>
      <c r="F15" s="36" t="s">
        <v>40</v>
      </c>
      <c r="G15" s="37"/>
      <c r="H15" s="7">
        <v>2.5</v>
      </c>
      <c r="I15" s="7">
        <v>2.5</v>
      </c>
      <c r="J15" s="14"/>
    </row>
    <row r="16" spans="1:10" ht="57.75" customHeight="1" x14ac:dyDescent="0.3">
      <c r="A16" s="44"/>
      <c r="B16" s="46"/>
      <c r="C16" s="49"/>
      <c r="D16" s="6" t="s">
        <v>41</v>
      </c>
      <c r="E16" s="6" t="s">
        <v>42</v>
      </c>
      <c r="F16" s="36" t="s">
        <v>42</v>
      </c>
      <c r="G16" s="37"/>
      <c r="H16" s="7">
        <v>2.5</v>
      </c>
      <c r="I16" s="7">
        <v>2.5</v>
      </c>
      <c r="J16" s="14"/>
    </row>
    <row r="17" spans="1:11" ht="51" customHeight="1" x14ac:dyDescent="0.3">
      <c r="A17" s="44"/>
      <c r="B17" s="46"/>
      <c r="C17" s="49"/>
      <c r="D17" s="6" t="s">
        <v>43</v>
      </c>
      <c r="E17" s="6" t="s">
        <v>44</v>
      </c>
      <c r="F17" s="36" t="s">
        <v>45</v>
      </c>
      <c r="G17" s="37"/>
      <c r="H17" s="7">
        <v>2.5</v>
      </c>
      <c r="I17" s="7">
        <v>2.5</v>
      </c>
      <c r="J17" s="4"/>
    </row>
    <row r="18" spans="1:11" ht="89.25" customHeight="1" x14ac:dyDescent="0.3">
      <c r="A18" s="44"/>
      <c r="B18" s="46"/>
      <c r="C18" s="49"/>
      <c r="D18" s="6" t="s">
        <v>46</v>
      </c>
      <c r="E18" s="6" t="s">
        <v>47</v>
      </c>
      <c r="F18" s="36" t="s">
        <v>48</v>
      </c>
      <c r="G18" s="37"/>
      <c r="H18" s="7">
        <v>2.5</v>
      </c>
      <c r="I18" s="7">
        <v>2.5</v>
      </c>
      <c r="J18" s="4"/>
    </row>
    <row r="19" spans="1:11" ht="31" customHeight="1" x14ac:dyDescent="0.3">
      <c r="A19" s="44"/>
      <c r="B19" s="46"/>
      <c r="C19" s="49"/>
      <c r="D19" s="6" t="s">
        <v>49</v>
      </c>
      <c r="E19" s="3">
        <v>4</v>
      </c>
      <c r="F19" s="57">
        <v>3</v>
      </c>
      <c r="G19" s="52"/>
      <c r="H19" s="7">
        <v>2.5</v>
      </c>
      <c r="I19" s="7">
        <v>1.5</v>
      </c>
      <c r="J19" s="2" t="s">
        <v>50</v>
      </c>
    </row>
    <row r="20" spans="1:11" ht="30" x14ac:dyDescent="0.3">
      <c r="A20" s="44"/>
      <c r="B20" s="46"/>
      <c r="C20" s="49"/>
      <c r="D20" s="3" t="s">
        <v>51</v>
      </c>
      <c r="E20" s="3">
        <v>420</v>
      </c>
      <c r="F20" s="57">
        <v>372</v>
      </c>
      <c r="G20" s="52"/>
      <c r="H20" s="7">
        <v>2.5</v>
      </c>
      <c r="I20" s="7">
        <v>1.5</v>
      </c>
      <c r="J20" s="4" t="s">
        <v>52</v>
      </c>
    </row>
    <row r="21" spans="1:11" ht="15" x14ac:dyDescent="0.3">
      <c r="A21" s="44"/>
      <c r="B21" s="46"/>
      <c r="C21" s="49"/>
      <c r="D21" s="6" t="s">
        <v>53</v>
      </c>
      <c r="E21" s="3" t="s">
        <v>54</v>
      </c>
      <c r="F21" s="36" t="s">
        <v>55</v>
      </c>
      <c r="G21" s="37"/>
      <c r="H21" s="7">
        <v>2.5</v>
      </c>
      <c r="I21" s="7">
        <v>2.5</v>
      </c>
      <c r="J21" s="4"/>
    </row>
    <row r="22" spans="1:11" ht="24" customHeight="1" x14ac:dyDescent="0.3">
      <c r="A22" s="44"/>
      <c r="B22" s="46"/>
      <c r="C22" s="50"/>
      <c r="D22" s="3" t="s">
        <v>56</v>
      </c>
      <c r="E22" s="3" t="s">
        <v>57</v>
      </c>
      <c r="F22" s="57" t="s">
        <v>58</v>
      </c>
      <c r="G22" s="52"/>
      <c r="H22" s="7">
        <v>2.5</v>
      </c>
      <c r="I22" s="7">
        <v>2.5</v>
      </c>
      <c r="J22" s="2"/>
    </row>
    <row r="23" spans="1:11" ht="66.75" customHeight="1" x14ac:dyDescent="0.3">
      <c r="A23" s="44"/>
      <c r="B23" s="46"/>
      <c r="C23" s="48" t="s">
        <v>59</v>
      </c>
      <c r="D23" s="6" t="s">
        <v>60</v>
      </c>
      <c r="E23" s="6" t="s">
        <v>61</v>
      </c>
      <c r="F23" s="36" t="s">
        <v>61</v>
      </c>
      <c r="G23" s="37"/>
      <c r="H23" s="7">
        <v>2.5</v>
      </c>
      <c r="I23" s="7">
        <v>2.5</v>
      </c>
      <c r="J23" s="2"/>
    </row>
    <row r="24" spans="1:11" ht="42" customHeight="1" x14ac:dyDescent="0.3">
      <c r="A24" s="44"/>
      <c r="B24" s="46"/>
      <c r="C24" s="49"/>
      <c r="D24" s="6" t="s">
        <v>62</v>
      </c>
      <c r="E24" s="8">
        <v>0.95</v>
      </c>
      <c r="F24" s="36" t="s">
        <v>63</v>
      </c>
      <c r="G24" s="37"/>
      <c r="H24" s="7">
        <v>2.5</v>
      </c>
      <c r="I24" s="7">
        <v>2.5</v>
      </c>
      <c r="J24" s="2"/>
    </row>
    <row r="25" spans="1:11" ht="60" x14ac:dyDescent="0.3">
      <c r="A25" s="44"/>
      <c r="B25" s="46"/>
      <c r="C25" s="49"/>
      <c r="D25" s="6" t="s">
        <v>64</v>
      </c>
      <c r="E25" s="6" t="s">
        <v>65</v>
      </c>
      <c r="F25" s="36" t="s">
        <v>65</v>
      </c>
      <c r="G25" s="37"/>
      <c r="H25" s="7">
        <v>2.5</v>
      </c>
      <c r="I25" s="7">
        <v>2.5</v>
      </c>
      <c r="J25" s="2"/>
    </row>
    <row r="26" spans="1:11" ht="15" x14ac:dyDescent="0.3">
      <c r="A26" s="44"/>
      <c r="B26" s="46"/>
      <c r="C26" s="50"/>
      <c r="D26" s="6" t="s">
        <v>66</v>
      </c>
      <c r="E26" s="8">
        <v>1</v>
      </c>
      <c r="F26" s="58">
        <v>1</v>
      </c>
      <c r="G26" s="37"/>
      <c r="H26" s="7">
        <v>2.5</v>
      </c>
      <c r="I26" s="7">
        <v>2.5</v>
      </c>
      <c r="J26" s="2"/>
    </row>
    <row r="27" spans="1:11" ht="41.65" customHeight="1" x14ac:dyDescent="0.3">
      <c r="A27" s="44"/>
      <c r="B27" s="46"/>
      <c r="C27" s="9" t="s">
        <v>67</v>
      </c>
      <c r="D27" s="10" t="s">
        <v>68</v>
      </c>
      <c r="E27" s="10" t="s">
        <v>69</v>
      </c>
      <c r="F27" s="54" t="s">
        <v>70</v>
      </c>
      <c r="G27" s="55"/>
      <c r="H27" s="4">
        <v>10</v>
      </c>
      <c r="I27" s="2">
        <v>10</v>
      </c>
      <c r="J27" s="2"/>
    </row>
    <row r="28" spans="1:11" ht="60" customHeight="1" x14ac:dyDescent="0.3">
      <c r="A28" s="44"/>
      <c r="B28" s="46"/>
      <c r="C28" s="48" t="s">
        <v>71</v>
      </c>
      <c r="D28" s="10" t="s">
        <v>72</v>
      </c>
      <c r="E28" s="10" t="s">
        <v>73</v>
      </c>
      <c r="F28" s="54" t="s">
        <v>74</v>
      </c>
      <c r="G28" s="55"/>
      <c r="H28" s="4">
        <v>5</v>
      </c>
      <c r="I28" s="4">
        <v>5</v>
      </c>
      <c r="J28" s="2"/>
    </row>
    <row r="29" spans="1:11" ht="51.75" customHeight="1" x14ac:dyDescent="0.3">
      <c r="A29" s="44"/>
      <c r="B29" s="46"/>
      <c r="C29" s="49"/>
      <c r="D29" s="6" t="s">
        <v>75</v>
      </c>
      <c r="E29" s="6" t="s">
        <v>76</v>
      </c>
      <c r="F29" s="56" t="s">
        <v>77</v>
      </c>
      <c r="G29" s="37"/>
      <c r="H29" s="4">
        <v>3</v>
      </c>
      <c r="I29" s="4">
        <v>3</v>
      </c>
      <c r="J29" s="2"/>
    </row>
    <row r="30" spans="1:11" ht="16" customHeight="1" x14ac:dyDescent="0.3">
      <c r="A30" s="44"/>
      <c r="B30" s="47"/>
      <c r="C30" s="50"/>
      <c r="D30" s="6" t="s">
        <v>78</v>
      </c>
      <c r="E30" s="6" t="s">
        <v>79</v>
      </c>
      <c r="F30" s="36" t="s">
        <v>80</v>
      </c>
      <c r="G30" s="37"/>
      <c r="H30" s="4">
        <v>2</v>
      </c>
      <c r="I30" s="4">
        <v>2</v>
      </c>
      <c r="J30" s="2"/>
    </row>
    <row r="31" spans="1:11" ht="87" customHeight="1" x14ac:dyDescent="0.3">
      <c r="A31" s="44"/>
      <c r="B31" s="45" t="s">
        <v>81</v>
      </c>
      <c r="C31" s="45" t="s">
        <v>82</v>
      </c>
      <c r="D31" s="26" t="s">
        <v>83</v>
      </c>
      <c r="E31" s="6" t="s">
        <v>84</v>
      </c>
      <c r="F31" s="28" t="s">
        <v>85</v>
      </c>
      <c r="G31" s="29"/>
      <c r="H31" s="18">
        <v>10</v>
      </c>
      <c r="I31" s="18">
        <v>9.75</v>
      </c>
      <c r="J31" s="23" t="s">
        <v>86</v>
      </c>
    </row>
    <row r="32" spans="1:11" ht="57.75" customHeight="1" x14ac:dyDescent="0.4">
      <c r="A32" s="44"/>
      <c r="B32" s="46"/>
      <c r="C32" s="46"/>
      <c r="D32" s="27"/>
      <c r="E32" s="11" t="s">
        <v>87</v>
      </c>
      <c r="F32" s="30"/>
      <c r="G32" s="31"/>
      <c r="H32" s="19"/>
      <c r="I32" s="19"/>
      <c r="J32" s="24"/>
      <c r="K32" s="15"/>
    </row>
    <row r="33" spans="1:11" ht="30" x14ac:dyDescent="0.3">
      <c r="A33" s="44"/>
      <c r="B33" s="46"/>
      <c r="C33" s="46"/>
      <c r="D33" s="6" t="s">
        <v>88</v>
      </c>
      <c r="E33" s="6">
        <v>1.1054999999999999</v>
      </c>
      <c r="F33" s="57" t="s">
        <v>89</v>
      </c>
      <c r="G33" s="52"/>
      <c r="H33" s="19"/>
      <c r="I33" s="19"/>
      <c r="J33" s="24"/>
    </row>
    <row r="34" spans="1:11" ht="135.65" customHeight="1" x14ac:dyDescent="0.3">
      <c r="A34" s="44"/>
      <c r="B34" s="46"/>
      <c r="C34" s="47"/>
      <c r="D34" s="6" t="s">
        <v>90</v>
      </c>
      <c r="E34" s="6" t="s">
        <v>91</v>
      </c>
      <c r="F34" s="36" t="s">
        <v>92</v>
      </c>
      <c r="G34" s="37"/>
      <c r="H34" s="20"/>
      <c r="I34" s="20"/>
      <c r="J34" s="25"/>
      <c r="K34" s="16"/>
    </row>
    <row r="35" spans="1:11" ht="45" customHeight="1" x14ac:dyDescent="0.4">
      <c r="A35" s="44"/>
      <c r="B35" s="46"/>
      <c r="C35" s="45" t="s">
        <v>93</v>
      </c>
      <c r="D35" s="11" t="s">
        <v>94</v>
      </c>
      <c r="E35" s="11" t="s">
        <v>94</v>
      </c>
      <c r="F35" s="32" t="s">
        <v>95</v>
      </c>
      <c r="G35" s="33"/>
      <c r="H35" s="18">
        <v>10</v>
      </c>
      <c r="I35" s="18">
        <v>9.75</v>
      </c>
      <c r="J35" s="23" t="s">
        <v>96</v>
      </c>
      <c r="K35" s="15"/>
    </row>
    <row r="36" spans="1:11" ht="71.25" customHeight="1" x14ac:dyDescent="0.3">
      <c r="A36" s="44"/>
      <c r="B36" s="46"/>
      <c r="C36" s="46"/>
      <c r="D36" s="11" t="s">
        <v>97</v>
      </c>
      <c r="E36" s="11" t="s">
        <v>98</v>
      </c>
      <c r="F36" s="34"/>
      <c r="G36" s="35"/>
      <c r="H36" s="19"/>
      <c r="I36" s="19"/>
      <c r="J36" s="24"/>
    </row>
    <row r="37" spans="1:11" ht="15" x14ac:dyDescent="0.3">
      <c r="A37" s="44"/>
      <c r="B37" s="46"/>
      <c r="C37" s="46"/>
      <c r="D37" s="6" t="s">
        <v>99</v>
      </c>
      <c r="E37" s="8">
        <v>0.8</v>
      </c>
      <c r="F37" s="51">
        <v>0.85</v>
      </c>
      <c r="G37" s="52"/>
      <c r="H37" s="19"/>
      <c r="I37" s="19"/>
      <c r="J37" s="24"/>
    </row>
    <row r="38" spans="1:11" ht="60.65" customHeight="1" x14ac:dyDescent="0.3">
      <c r="A38" s="44"/>
      <c r="B38" s="46"/>
      <c r="C38" s="46"/>
      <c r="D38" s="6" t="s">
        <v>100</v>
      </c>
      <c r="E38" s="6" t="s">
        <v>101</v>
      </c>
      <c r="F38" s="36" t="s">
        <v>102</v>
      </c>
      <c r="G38" s="37"/>
      <c r="H38" s="19"/>
      <c r="I38" s="19"/>
      <c r="J38" s="24"/>
      <c r="K38" s="16"/>
    </row>
    <row r="39" spans="1:11" ht="30" x14ac:dyDescent="0.3">
      <c r="A39" s="44"/>
      <c r="B39" s="46"/>
      <c r="C39" s="47"/>
      <c r="D39" s="6" t="s">
        <v>103</v>
      </c>
      <c r="E39" s="6" t="s">
        <v>103</v>
      </c>
      <c r="F39" s="36" t="s">
        <v>103</v>
      </c>
      <c r="G39" s="37"/>
      <c r="H39" s="20"/>
      <c r="I39" s="20"/>
      <c r="J39" s="25"/>
    </row>
    <row r="40" spans="1:11" ht="211.9" customHeight="1" x14ac:dyDescent="0.3">
      <c r="A40" s="44"/>
      <c r="B40" s="46"/>
      <c r="C40" s="45" t="s">
        <v>104</v>
      </c>
      <c r="D40" s="11" t="s">
        <v>105</v>
      </c>
      <c r="E40" s="11" t="s">
        <v>106</v>
      </c>
      <c r="F40" s="38" t="s">
        <v>107</v>
      </c>
      <c r="G40" s="53"/>
      <c r="H40" s="18">
        <v>10</v>
      </c>
      <c r="I40" s="18">
        <v>10</v>
      </c>
      <c r="J40" s="23"/>
    </row>
    <row r="41" spans="1:11" ht="30" x14ac:dyDescent="0.3">
      <c r="A41" s="44"/>
      <c r="B41" s="47"/>
      <c r="C41" s="47"/>
      <c r="D41" s="6" t="s">
        <v>108</v>
      </c>
      <c r="E41" s="6" t="s">
        <v>108</v>
      </c>
      <c r="F41" s="36" t="s">
        <v>108</v>
      </c>
      <c r="G41" s="37"/>
      <c r="H41" s="20"/>
      <c r="I41" s="20"/>
      <c r="J41" s="25"/>
    </row>
    <row r="42" spans="1:11" ht="25.5" customHeight="1" x14ac:dyDescent="0.3">
      <c r="A42" s="44"/>
      <c r="B42" s="45" t="s">
        <v>109</v>
      </c>
      <c r="C42" s="45" t="s">
        <v>110</v>
      </c>
      <c r="D42" s="11" t="s">
        <v>111</v>
      </c>
      <c r="E42" s="11" t="s">
        <v>112</v>
      </c>
      <c r="F42" s="38" t="s">
        <v>112</v>
      </c>
      <c r="G42" s="39"/>
      <c r="H42" s="18">
        <v>10</v>
      </c>
      <c r="I42" s="21">
        <v>9.5</v>
      </c>
      <c r="J42" s="23" t="s">
        <v>113</v>
      </c>
    </row>
    <row r="43" spans="1:11" ht="35.25" customHeight="1" x14ac:dyDescent="0.3">
      <c r="A43" s="44"/>
      <c r="B43" s="47"/>
      <c r="C43" s="47"/>
      <c r="D43" s="11" t="s">
        <v>114</v>
      </c>
      <c r="E43" s="11" t="s">
        <v>115</v>
      </c>
      <c r="F43" s="38" t="s">
        <v>115</v>
      </c>
      <c r="G43" s="39"/>
      <c r="H43" s="20"/>
      <c r="I43" s="22"/>
      <c r="J43" s="25"/>
    </row>
    <row r="44" spans="1:11" ht="20.25" customHeight="1" x14ac:dyDescent="0.3">
      <c r="A44" s="40" t="s">
        <v>116</v>
      </c>
      <c r="B44" s="41"/>
      <c r="C44" s="41"/>
      <c r="D44" s="41"/>
      <c r="E44" s="41"/>
      <c r="F44" s="41"/>
      <c r="G44" s="42"/>
      <c r="H44" s="12">
        <f>SUM(H15:H43)+H8</f>
        <v>100</v>
      </c>
      <c r="I44" s="17">
        <f>SUM(I15:I43)+J8</f>
        <v>92.976278713248519</v>
      </c>
      <c r="J44" s="2"/>
    </row>
    <row r="45" spans="1:11" ht="160.9" customHeight="1" x14ac:dyDescent="0.3">
      <c r="A45" s="43" t="s">
        <v>117</v>
      </c>
      <c r="B45" s="43"/>
      <c r="C45" s="43"/>
      <c r="D45" s="43"/>
      <c r="E45" s="43"/>
      <c r="F45" s="43"/>
      <c r="G45" s="43"/>
      <c r="H45" s="43"/>
      <c r="I45" s="43"/>
      <c r="J45" s="43"/>
    </row>
  </sheetData>
  <mergeCells count="70">
    <mergeCell ref="A2:J2"/>
    <mergeCell ref="A3:J3"/>
    <mergeCell ref="A4:C4"/>
    <mergeCell ref="D4:J4"/>
    <mergeCell ref="A5:C5"/>
    <mergeCell ref="D5:E5"/>
    <mergeCell ref="H5:J5"/>
    <mergeCell ref="A6:C6"/>
    <mergeCell ref="D6:E6"/>
    <mergeCell ref="H6:J6"/>
    <mergeCell ref="B12:E12"/>
    <mergeCell ref="F12:J12"/>
    <mergeCell ref="A12:A13"/>
    <mergeCell ref="A7:C11"/>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3:G33"/>
    <mergeCell ref="A44:G44"/>
    <mergeCell ref="A45:J45"/>
    <mergeCell ref="A14:A43"/>
    <mergeCell ref="B15:B30"/>
    <mergeCell ref="B31:B41"/>
    <mergeCell ref="B42:B43"/>
    <mergeCell ref="C15:C22"/>
    <mergeCell ref="C23:C26"/>
    <mergeCell ref="C28:C30"/>
    <mergeCell ref="C31:C34"/>
    <mergeCell ref="C35:C39"/>
    <mergeCell ref="C40:C41"/>
    <mergeCell ref="C42:C43"/>
    <mergeCell ref="F34:G34"/>
    <mergeCell ref="F37:G37"/>
    <mergeCell ref="F38:G38"/>
    <mergeCell ref="D31:D32"/>
    <mergeCell ref="H31:H34"/>
    <mergeCell ref="H35:H39"/>
    <mergeCell ref="H40:H41"/>
    <mergeCell ref="H42:H43"/>
    <mergeCell ref="F31:G32"/>
    <mergeCell ref="F35:G36"/>
    <mergeCell ref="F41:G41"/>
    <mergeCell ref="F42:G42"/>
    <mergeCell ref="F43:G43"/>
    <mergeCell ref="F39:G39"/>
    <mergeCell ref="F40:G40"/>
    <mergeCell ref="I31:I34"/>
    <mergeCell ref="I35:I39"/>
    <mergeCell ref="I40:I41"/>
    <mergeCell ref="I42:I43"/>
    <mergeCell ref="J31:J34"/>
    <mergeCell ref="J35:J39"/>
    <mergeCell ref="J40:J41"/>
    <mergeCell ref="J42:J43"/>
  </mergeCells>
  <phoneticPr fontId="13" type="noConversion"/>
  <pageMargins left="0.70866141732283505" right="0.511811023622047" top="0.55118110236220497" bottom="0.55118110236220497" header="0.31496062992126" footer="0.31496062992126"/>
  <pageSetup paperSize="9" scale="78"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5"/>
  <sheetViews>
    <sheetView workbookViewId="0">
      <selection activeCell="D1" sqref="D1:D1048576"/>
    </sheetView>
  </sheetViews>
  <sheetFormatPr defaultColWidth="9" defaultRowHeight="14" x14ac:dyDescent="0.3"/>
  <sheetData>
    <row r="1" spans="1:4" x14ac:dyDescent="0.3">
      <c r="A1">
        <v>23.032</v>
      </c>
      <c r="C1">
        <v>23</v>
      </c>
      <c r="D1">
        <v>23.0318</v>
      </c>
    </row>
    <row r="2" spans="1:4" x14ac:dyDescent="0.3">
      <c r="A2">
        <v>11.9</v>
      </c>
      <c r="C2">
        <v>11.9</v>
      </c>
      <c r="D2">
        <v>7.0167000000000002</v>
      </c>
    </row>
    <row r="3" spans="1:4" x14ac:dyDescent="0.3">
      <c r="A3">
        <v>18.844000000000001</v>
      </c>
      <c r="C3">
        <v>18.844000000000001</v>
      </c>
      <c r="D3">
        <v>11.301299999999999</v>
      </c>
    </row>
    <row r="4" spans="1:4" x14ac:dyDescent="0.3">
      <c r="A4">
        <v>14.0182</v>
      </c>
      <c r="C4">
        <v>14.0182</v>
      </c>
      <c r="D4">
        <v>14.015000000000001</v>
      </c>
    </row>
    <row r="5" spans="1:4" x14ac:dyDescent="0.3">
      <c r="A5">
        <v>20.69</v>
      </c>
      <c r="C5">
        <v>20.69</v>
      </c>
      <c r="D5">
        <v>10.11</v>
      </c>
    </row>
  </sheetData>
  <phoneticPr fontId="1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Sheet1</vt:lpstr>
      <vt:lpstr>Sheet2</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瓜瓜</cp:lastModifiedBy>
  <cp:lastPrinted>2020-04-23T18:17:00Z</cp:lastPrinted>
  <dcterms:created xsi:type="dcterms:W3CDTF">2015-06-06T10:17:00Z</dcterms:created>
  <dcterms:modified xsi:type="dcterms:W3CDTF">2022-05-15T13:19:32Z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449EF583FC9342E595D08E614AEE6740</vt:lpwstr>
  </property>
</Properties>
</file>