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4.北京市眼科研究所-定稿\7.2021首发-糖皮质激素受体及其基因多态性对特发性视神经炎激素疗效影响的研究\"/>
    </mc:Choice>
  </mc:AlternateContent>
  <xr:revisionPtr revIDLastSave="0" documentId="13_ncr:1_{9CEF54EC-4ADC-4524-B4D9-EAEC9459ABD9}" xr6:coauthVersionLast="47" xr6:coauthVersionMax="47" xr10:uidLastSave="{00000000-0000-0000-0000-000000000000}"/>
  <bookViews>
    <workbookView xWindow="380" yWindow="290" windowWidth="10980" windowHeight="13220" xr2:uid="{00000000-000D-0000-FFFF-FFFF00000000}"/>
  </bookViews>
  <sheets>
    <sheet name="附件2" sheetId="1" r:id="rId1"/>
  </sheets>
  <definedNames>
    <definedName name="_xlnm.Print_Area" localSheetId="0">附件2!$A$1:$J$36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5" i="1" l="1"/>
  <c r="I8" i="1"/>
  <c r="I7" i="1"/>
  <c r="J7" i="1" s="1"/>
  <c r="I35" i="1" s="1"/>
</calcChain>
</file>

<file path=xl/sharedStrings.xml><?xml version="1.0" encoding="utf-8"?>
<sst xmlns="http://schemas.openxmlformats.org/spreadsheetml/2006/main" count="158" uniqueCount="115">
  <si>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</si>
  <si>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</si>
  <si>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</si>
  <si>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2021首发-糖皮质激素受体及其基因多态性对特发性视神经炎激素疗效影响的研究</t>
  </si>
  <si>
    <t>主管部门</t>
  </si>
  <si>
    <t>北京市卫生健康委员会</t>
  </si>
  <si>
    <t>实施单位</t>
  </si>
  <si>
    <t>北京市眼科研究所</t>
  </si>
  <si>
    <t>项目负责人</t>
  </si>
  <si>
    <t>姜利斌</t>
  </si>
  <si>
    <t>联系电话</t>
  </si>
  <si>
    <t>项目资金                    （万元）</t>
  </si>
  <si>
    <t>年初预算数</t>
  </si>
  <si>
    <t>全年预算数（A）</t>
  </si>
  <si>
    <t>全年执行数（B）</t>
  </si>
  <si>
    <t>分值（10分）</t>
  </si>
  <si>
    <t>执行率（B/A)</t>
  </si>
  <si>
    <t>得分</t>
  </si>
  <si>
    <t>年度资金总额：</t>
  </si>
  <si>
    <t>—</t>
  </si>
  <si>
    <t>其中:当年财政
拨款</t>
  </si>
  <si>
    <t>上年结转资金</t>
  </si>
  <si>
    <t xml:space="preserve">     其他资金</t>
  </si>
  <si>
    <t>年度总体目标</t>
  </si>
  <si>
    <t>预期目标</t>
  </si>
  <si>
    <t>实际完成情况</t>
  </si>
  <si>
    <t>通过对糖皮质激素治疗敏感和抵抗ION患者外周血GR生物学数据信息的获取，揭示ION患者GR异常表达以及GR基因多态性与激素抵抗关系，为下一步其他激素抵抗机制，包括炎性分子机制的研究奠定基础；同时为将来ION治疗，甚至MS或NMO等中枢神经系统疾病治疗提供一个新的策略，即改变对激素敏感性，提升治疗效果，控制病情的发展和不良的转归。</t>
  </si>
  <si>
    <t>已完成对ION患者的临床信息收集及外周血生物样本的年度目标，并对ION患者糖皮质激素治疗效果进行了论文的撰写，并于我国核心期刊发病，对ION患者的治疗具有指导性意义</t>
  </si>
  <si>
    <t>项目资金是多少，绩效目标和年初设定有区别</t>
  </si>
  <si>
    <t>二级指标</t>
  </si>
  <si>
    <t>三级指标</t>
  </si>
  <si>
    <t>指标值</t>
  </si>
  <si>
    <t>绩效指标</t>
  </si>
  <si>
    <t>一级指标</t>
  </si>
  <si>
    <t>年度指标值(A)</t>
  </si>
  <si>
    <t>实际完成值(B)</t>
  </si>
  <si>
    <t>分值</t>
  </si>
  <si>
    <t>偏差原因分析及改进措施</t>
  </si>
  <si>
    <t>技术指标</t>
  </si>
  <si>
    <t>ION患者糖皮质激素抵抗与PBMC中的GR亚型单体或HSP90异常表达有关，或/和GR基因多态性有关</t>
  </si>
  <si>
    <t>产出指标(50分)</t>
  </si>
  <si>
    <t>数量指标</t>
  </si>
  <si>
    <t>受试者PBMC中GR亚型单体和HSP90表达及GR基因多态性检测，完成目标患者的病例收集及数据采集</t>
  </si>
  <si>
    <t>300人</t>
  </si>
  <si>
    <t>172人</t>
  </si>
  <si>
    <t>参加国内眼科相关学术会议</t>
  </si>
  <si>
    <r>
      <rPr>
        <sz val="12"/>
        <rFont val="宋体"/>
        <family val="3"/>
        <charset val="134"/>
      </rPr>
      <t>1</t>
    </r>
    <r>
      <rPr>
        <sz val="12"/>
        <rFont val="宋体"/>
        <family val="3"/>
        <charset val="134"/>
      </rPr>
      <t>2</t>
    </r>
    <r>
      <rPr>
        <sz val="12"/>
        <rFont val="宋体"/>
        <family val="3"/>
        <charset val="134"/>
      </rPr>
      <t>人次</t>
    </r>
  </si>
  <si>
    <t>4人次</t>
  </si>
  <si>
    <t>参加国际眼科相关学术会议</t>
  </si>
  <si>
    <t>2人次</t>
  </si>
  <si>
    <t>组织国内小型学术交流会</t>
  </si>
  <si>
    <t>1次</t>
  </si>
  <si>
    <t>1人次</t>
  </si>
  <si>
    <t>疫情期间无法出国</t>
  </si>
  <si>
    <t>进行国内中长期人员培养</t>
  </si>
  <si>
    <t>3人次</t>
  </si>
  <si>
    <t>5人次</t>
  </si>
  <si>
    <t>发表中文核心期刊论文</t>
  </si>
  <si>
    <t>1-2篇</t>
  </si>
  <si>
    <t>2篇</t>
  </si>
  <si>
    <t>SCI论文</t>
  </si>
  <si>
    <t>1篇</t>
  </si>
  <si>
    <r>
      <rPr>
        <sz val="12"/>
        <rFont val="宋体"/>
        <family val="3"/>
        <charset val="134"/>
      </rPr>
      <t>3</t>
    </r>
    <r>
      <rPr>
        <sz val="12"/>
        <rFont val="宋体"/>
        <family val="3"/>
        <charset val="134"/>
      </rPr>
      <t>-4</t>
    </r>
    <r>
      <rPr>
        <sz val="12"/>
        <rFont val="宋体"/>
        <family val="3"/>
        <charset val="134"/>
      </rPr>
      <t>篇</t>
    </r>
  </si>
  <si>
    <t>质量指标</t>
  </si>
  <si>
    <t>1</t>
  </si>
  <si>
    <t>MS-ON和NMO-ON患者激素抵抗机制并不相同</t>
  </si>
  <si>
    <t>ION患者视功能损伤程度与PBMC中的GR亚型单体或HSP90异常表达，或/和GR基因多态性存在一定相关关系</t>
  </si>
  <si>
    <t>完善平台建设</t>
  </si>
  <si>
    <t>≥99%</t>
  </si>
  <si>
    <r>
      <rPr>
        <sz val="12"/>
        <rFont val="宋体"/>
        <family val="3"/>
        <charset val="134"/>
      </rPr>
      <t>2</t>
    </r>
    <r>
      <rPr>
        <sz val="12"/>
        <rFont val="宋体"/>
        <family val="3"/>
        <charset val="134"/>
      </rPr>
      <t>-3</t>
    </r>
    <r>
      <rPr>
        <sz val="12"/>
        <rFont val="宋体"/>
        <family val="3"/>
        <charset val="134"/>
      </rPr>
      <t>篇</t>
    </r>
  </si>
  <si>
    <t>时效指标</t>
  </si>
  <si>
    <t>方案制定和前期准备时间</t>
  </si>
  <si>
    <t>2021年3月前</t>
  </si>
  <si>
    <t>设备质量</t>
  </si>
  <si>
    <t>招标采购时间</t>
  </si>
  <si>
    <t>2021年4月前</t>
  </si>
  <si>
    <t>完善研究平台的建设</t>
  </si>
  <si>
    <t>采购物品到位时间</t>
  </si>
  <si>
    <t>2021年5月前</t>
  </si>
  <si>
    <t>进度指标</t>
  </si>
  <si>
    <r>
      <rPr>
        <sz val="12"/>
        <rFont val="宋体"/>
        <family val="3"/>
        <charset val="134"/>
      </rPr>
      <t>2020年3</t>
    </r>
    <r>
      <rPr>
        <sz val="12"/>
        <rFont val="宋体"/>
        <family val="3"/>
        <charset val="134"/>
      </rPr>
      <t>月前</t>
    </r>
  </si>
  <si>
    <t>验收时间</t>
  </si>
  <si>
    <t>2021年11月前</t>
  </si>
  <si>
    <t>缺少验收材料</t>
  </si>
  <si>
    <r>
      <rPr>
        <sz val="12"/>
        <rFont val="宋体"/>
        <family val="3"/>
        <charset val="134"/>
      </rPr>
      <t>2020年5</t>
    </r>
    <r>
      <rPr>
        <sz val="12"/>
        <rFont val="宋体"/>
        <family val="3"/>
        <charset val="134"/>
      </rPr>
      <t>月前</t>
    </r>
  </si>
  <si>
    <t>成本指标</t>
  </si>
  <si>
    <t>项目预算控制数</t>
  </si>
  <si>
    <t>≤15万元</t>
  </si>
  <si>
    <t>10.0711万元</t>
  </si>
  <si>
    <r>
      <rPr>
        <sz val="12"/>
        <rFont val="宋体"/>
        <family val="3"/>
        <charset val="134"/>
      </rPr>
      <t>2020年7</t>
    </r>
    <r>
      <rPr>
        <sz val="12"/>
        <rFont val="宋体"/>
        <family val="3"/>
        <charset val="134"/>
      </rPr>
      <t>月前</t>
    </r>
  </si>
  <si>
    <t>效果指标(30分)</t>
  </si>
  <si>
    <t>经济效益
指标</t>
  </si>
  <si>
    <t>无</t>
  </si>
  <si>
    <r>
      <rPr>
        <sz val="12"/>
        <rFont val="宋体"/>
        <family val="3"/>
        <charset val="134"/>
      </rPr>
      <t>2020</t>
    </r>
    <r>
      <rPr>
        <sz val="12"/>
        <rFont val="宋体"/>
        <family val="3"/>
        <charset val="134"/>
      </rPr>
      <t>年</t>
    </r>
    <r>
      <rPr>
        <sz val="12"/>
        <rFont val="宋体"/>
        <family val="3"/>
        <charset val="134"/>
      </rPr>
      <t>8</t>
    </r>
    <r>
      <rPr>
        <sz val="12"/>
        <rFont val="宋体"/>
        <family val="3"/>
        <charset val="134"/>
      </rPr>
      <t>月前</t>
    </r>
  </si>
  <si>
    <t>社会效益
指标</t>
  </si>
  <si>
    <t>揭示ION患者GR异常表达以及GR基因多态性与激素抵抗关系，为下一步其他激素抵抗机制，包括炎性分子机制的研究奠定基础；为将来ION 治疗，甚至MS或NMO 等中枢神经系统疾病治疗提供一个新的策略，即改变对激素敏感性，提升治疗效果，控制病情的发展和不良的转归</t>
  </si>
  <si>
    <t>社会效益指标量化程度不足</t>
  </si>
  <si>
    <r>
      <rPr>
        <sz val="12"/>
        <rFont val="宋体"/>
        <family val="3"/>
        <charset val="134"/>
      </rPr>
      <t>3</t>
    </r>
    <r>
      <rPr>
        <sz val="12"/>
        <rFont val="宋体"/>
        <family val="3"/>
        <charset val="134"/>
      </rPr>
      <t>0</t>
    </r>
    <r>
      <rPr>
        <sz val="12"/>
        <rFont val="宋体"/>
        <family val="3"/>
        <charset val="134"/>
      </rPr>
      <t>万</t>
    </r>
  </si>
  <si>
    <t>生态效益
指标</t>
  </si>
  <si>
    <t>单位购置成本</t>
  </si>
  <si>
    <t>无设备费</t>
  </si>
  <si>
    <t>可持续影响指标</t>
  </si>
  <si>
    <t>政府采购节支率</t>
  </si>
  <si>
    <t>满意度
指标
（10分）</t>
  </si>
  <si>
    <t>服务对象满意度指标</t>
  </si>
  <si>
    <t>受益群众满意度</t>
  </si>
  <si>
    <t>效益指标</t>
  </si>
  <si>
    <t>揭示ION患者GR异常表达以及GR基因多态性与激素抵抗关系，为下一步其他激素抵抗机制，包括炎性分子机制的研究奠定基础；为将来ION 治疗，甚至MS或NMO 等中枢神经系统疾病治疗提供一个新的策略，即改变对激素敏感性，提升治疗效果，控制病情的发展和不良的转归。</t>
  </si>
  <si>
    <t>得到增强</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</si>
  <si>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</si>
  <si>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</si>
  <si>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因疫情影响，2021年门诊量减少</t>
    <phoneticPr fontId="16" type="noConversion"/>
  </si>
  <si>
    <t>不涉及，未完成</t>
    <phoneticPr fontId="16" type="noConversion"/>
  </si>
  <si>
    <t>所用试剂材料均从与我院合作的相关公司或单位购入，购入实验用试剂或相关耗材后经科技处审批，采购中心审核及库房入库后进行使用。本项目不涉及招标采购。</t>
    <phoneticPr fontId="16" type="noConversion"/>
  </si>
  <si>
    <t>提供收益群众满意度统计表和入组患者满意度随访说明，支撑材料不充分</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</si>
</sst>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
  </numFmts>
  <fonts count="17" x14ac:knownFonts="1">
    <font>
      <sz val="11"/>
      <color theme="1"/>
      <name val="等线"/>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name val="宋体"/>
      <family val="3"/>
      <charset val="134"/>
    </font>
    <font>
      <sz val="12"/>
      <color theme="1"/>
      <name val="宋体"/>
      <family val="3"/>
      <charset val="134"/>
    </font>
    <font>
      <b/>
      <sz val="12"/>
      <color rgb="FF000000"/>
      <name val="宋体"/>
      <family val="3"/>
      <charset val="134"/>
    </font>
    <font>
      <sz val="12"/>
      <color rgb="FFFF0000"/>
      <name val="宋体"/>
      <family val="3"/>
      <charset val="134"/>
    </font>
    <font>
      <sz val="11"/>
      <color indexed="8"/>
      <name val="宋体"/>
      <family val="3"/>
      <charset val="134"/>
    </font>
    <font>
      <sz val="10"/>
      <color indexed="8"/>
      <name val="宋体"/>
      <family val="3"/>
      <charset val="134"/>
    </font>
    <font>
      <sz val="10"/>
      <color rgb="FF000000"/>
      <name val="宋体"/>
      <family val="3"/>
      <charset val="134"/>
    </font>
    <font>
      <sz val="1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12"/>
      <name val="宋体"/>
      <family val="3"/>
      <charset val="134"/>
    </font>
    <font>
      <sz val="9"/>
      <name val="等线"/>
      <family val="3"/>
      <charset val="134"/>
      <scheme val="minor"/>
    </font>
  </fonts>
  <fills count="2">
    <fill>
      <patternFill patternType="none"/>
    </fill>
    <fill>
      <patternFill patternType="gray125"/>
    </fill>
  </fills>
  <borders count="2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0"/>
      </bottom>
      <diagonal/>
    </border>
    <border>
      <left/>
      <right style="thin">
        <color indexed="0"/>
      </right>
      <top/>
      <bottom style="thin">
        <color indexed="0"/>
      </bottom>
      <diagonal/>
    </border>
    <border>
      <left/>
      <right style="thin">
        <color indexed="0"/>
      </right>
      <top/>
      <bottom/>
      <diagonal/>
    </border>
    <border>
      <left style="thin">
        <color auto="1"/>
      </left>
      <right style="thin">
        <color auto="1"/>
      </right>
      <top style="thin">
        <color indexed="0"/>
      </top>
      <bottom/>
      <diagonal/>
    </border>
    <border>
      <left style="thin">
        <color auto="1"/>
      </left>
      <right/>
      <top/>
      <bottom style="thin">
        <color auto="1"/>
      </bottom>
      <diagonal/>
    </border>
    <border>
      <left/>
      <right/>
      <top/>
      <bottom style="thin">
        <color auto="1"/>
      </bottom>
      <diagonal/>
    </border>
    <border>
      <left/>
      <right style="thin">
        <color indexed="0"/>
      </right>
      <top/>
      <bottom style="thin">
        <color auto="1"/>
      </bottom>
      <diagonal/>
    </border>
    <border>
      <left style="thin">
        <color auto="1"/>
      </left>
      <right style="thin">
        <color auto="1"/>
      </right>
      <top/>
      <bottom/>
      <diagonal/>
    </border>
    <border>
      <left/>
      <right style="thin">
        <color indexed="0"/>
      </right>
      <top style="thin">
        <color auto="1"/>
      </top>
      <bottom style="thin">
        <color auto="1"/>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s>
  <cellStyleXfs count="3">
    <xf numFmtId="0" fontId="0" fillId="0" borderId="0" applyBorder="0"/>
    <xf numFmtId="9" fontId="12" fillId="0" borderId="0" applyFont="0" applyFill="0" applyBorder="0" applyAlignment="0" applyProtection="0">
      <alignment vertical="center"/>
    </xf>
    <xf numFmtId="0" fontId="4" fillId="0" borderId="0" applyBorder="0"/>
  </cellStyleXfs>
  <cellXfs count="94">
    <xf numFmtId="0" fontId="0" fillId="0" borderId="0" xfId="0"/>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58" fontId="4" fillId="0" borderId="1" xfId="0" applyNumberFormat="1" applyFont="1" applyFill="1" applyBorder="1" applyAlignment="1">
      <alignment horizontal="center" vertical="center" wrapText="1"/>
    </xf>
    <xf numFmtId="58"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9" fontId="4" fillId="0" borderId="1" xfId="0" applyNumberFormat="1" applyFont="1" applyFill="1" applyBorder="1" applyAlignment="1">
      <alignment horizontal="center" vertical="center"/>
    </xf>
    <xf numFmtId="14" fontId="4"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77" fontId="4" fillId="0" borderId="1" xfId="1"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xf>
    <xf numFmtId="0" fontId="4" fillId="0" borderId="9" xfId="2" applyFont="1" applyFill="1" applyBorder="1" applyAlignment="1">
      <alignment horizontal="center" vertical="center" wrapText="1"/>
    </xf>
    <xf numFmtId="0" fontId="4" fillId="0" borderId="10" xfId="2" applyFont="1" applyFill="1" applyBorder="1" applyAlignment="1">
      <alignment horizontal="center" vertical="center" wrapText="1"/>
    </xf>
    <xf numFmtId="0" fontId="7" fillId="0" borderId="9" xfId="2" applyFont="1" applyFill="1" applyBorder="1" applyAlignment="1">
      <alignment horizontal="center" vertical="center" wrapText="1"/>
    </xf>
    <xf numFmtId="0" fontId="9" fillId="0" borderId="9" xfId="0" applyFont="1" applyFill="1" applyBorder="1" applyAlignment="1">
      <alignment horizontal="left" vertical="center" wrapText="1"/>
    </xf>
    <xf numFmtId="0" fontId="8" fillId="0" borderId="9" xfId="0" applyFont="1" applyFill="1" applyBorder="1" applyAlignment="1">
      <alignment horizontal="center" vertical="center" wrapText="1"/>
    </xf>
    <xf numFmtId="0" fontId="10" fillId="0" borderId="9" xfId="0" applyFont="1" applyFill="1" applyBorder="1" applyAlignment="1">
      <alignment horizontal="left" vertical="center" wrapText="1"/>
    </xf>
    <xf numFmtId="0" fontId="7" fillId="0" borderId="0" xfId="2" applyFont="1" applyFill="1" applyBorder="1" applyAlignment="1">
      <alignment horizontal="center" vertical="center" wrapText="1"/>
    </xf>
    <xf numFmtId="0" fontId="11" fillId="0" borderId="14" xfId="2" applyFont="1" applyFill="1" applyBorder="1" applyAlignment="1">
      <alignment horizontal="left" vertical="center" wrapText="1"/>
    </xf>
    <xf numFmtId="0" fontId="7" fillId="0" borderId="17" xfId="0" applyFont="1" applyFill="1" applyBorder="1" applyAlignment="1" applyProtection="1">
      <alignment vertical="center" wrapText="1"/>
    </xf>
    <xf numFmtId="0" fontId="11" fillId="0" borderId="9" xfId="2" applyFont="1" applyFill="1" applyBorder="1" applyAlignment="1">
      <alignment horizontal="left" vertical="center" wrapText="1"/>
    </xf>
    <xf numFmtId="0" fontId="11" fillId="0" borderId="10" xfId="2" applyFont="1" applyFill="1" applyBorder="1" applyAlignment="1">
      <alignment horizontal="left" vertical="center" wrapText="1"/>
    </xf>
    <xf numFmtId="0" fontId="9" fillId="0" borderId="10" xfId="0" applyFont="1" applyFill="1" applyBorder="1" applyAlignment="1">
      <alignment horizontal="left" vertical="center" wrapText="1"/>
    </xf>
    <xf numFmtId="0" fontId="11" fillId="0" borderId="9" xfId="2" applyFont="1" applyFill="1" applyBorder="1" applyAlignment="1">
      <alignment horizontal="center" vertical="center" wrapText="1"/>
    </xf>
    <xf numFmtId="0" fontId="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4" fillId="0" borderId="9" xfId="2" applyFont="1" applyFill="1" applyBorder="1" applyAlignment="1">
      <alignment horizontal="center" vertical="center" wrapText="1"/>
    </xf>
    <xf numFmtId="0" fontId="4" fillId="0" borderId="24" xfId="0" applyFont="1" applyFill="1" applyBorder="1" applyAlignment="1" applyProtection="1">
      <alignment vertical="center" wrapText="1"/>
    </xf>
    <xf numFmtId="0" fontId="4" fillId="0" borderId="25" xfId="0" applyFont="1" applyFill="1" applyBorder="1" applyAlignment="1" applyProtection="1">
      <alignment vertical="center" wrapText="1"/>
    </xf>
    <xf numFmtId="0" fontId="4" fillId="0" borderId="1" xfId="0" applyFont="1" applyFill="1" applyBorder="1" applyAlignment="1">
      <alignment horizontal="center" vertical="center" textRotation="255"/>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xf>
    <xf numFmtId="0" fontId="0" fillId="0" borderId="0" xfId="0" applyFill="1" applyAlignment="1">
      <alignment horizontal="center" wrapText="1"/>
    </xf>
    <xf numFmtId="0" fontId="7" fillId="0" borderId="9" xfId="2" applyFont="1" applyFill="1" applyBorder="1" applyAlignment="1">
      <alignment horizontal="center" vertical="center" wrapText="1"/>
    </xf>
    <xf numFmtId="0" fontId="7" fillId="0" borderId="18" xfId="2"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7" fillId="0" borderId="10" xfId="2" applyFont="1" applyFill="1" applyBorder="1" applyAlignment="1">
      <alignment horizontal="center" vertical="center" wrapText="1"/>
    </xf>
    <xf numFmtId="0" fontId="4" fillId="0" borderId="26" xfId="0" applyFont="1" applyFill="1" applyBorder="1" applyAlignment="1" applyProtection="1">
      <alignment vertical="center" wrapText="1"/>
    </xf>
    <xf numFmtId="0" fontId="4" fillId="0" borderId="27" xfId="0" applyFont="1" applyFill="1" applyBorder="1" applyAlignment="1" applyProtection="1">
      <alignment vertical="center" wrapText="1"/>
    </xf>
    <xf numFmtId="9" fontId="4" fillId="0" borderId="2" xfId="1" applyFont="1" applyFill="1" applyBorder="1" applyAlignment="1">
      <alignment horizontal="center" vertical="center"/>
    </xf>
    <xf numFmtId="9" fontId="4" fillId="0" borderId="3" xfId="1" applyFont="1" applyFill="1" applyBorder="1" applyAlignment="1">
      <alignment horizontal="center" vertical="center"/>
    </xf>
    <xf numFmtId="0" fontId="4" fillId="0" borderId="14" xfId="2" applyFont="1" applyFill="1" applyBorder="1" applyAlignment="1">
      <alignment horizontal="center" vertical="center" wrapText="1"/>
    </xf>
    <xf numFmtId="0" fontId="4" fillId="0" borderId="15" xfId="0" applyFont="1" applyFill="1" applyBorder="1" applyAlignment="1" applyProtection="1">
      <alignment vertical="center" wrapText="1"/>
    </xf>
    <xf numFmtId="0" fontId="4" fillId="0" borderId="16" xfId="0" applyFont="1" applyFill="1" applyBorder="1" applyAlignment="1" applyProtection="1">
      <alignment vertical="center" wrapText="1"/>
    </xf>
    <xf numFmtId="0" fontId="6" fillId="0" borderId="2"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3" xfId="0" applyFont="1" applyFill="1" applyBorder="1" applyAlignment="1">
      <alignment horizontal="center" vertical="center"/>
    </xf>
    <xf numFmtId="9" fontId="4" fillId="0" borderId="9" xfId="2" applyNumberFormat="1" applyFont="1" applyFill="1" applyBorder="1" applyAlignment="1">
      <alignment horizontal="center" vertical="center" wrapText="1"/>
    </xf>
    <xf numFmtId="0" fontId="3" fillId="0" borderId="8"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1" xfId="2" applyFont="1" applyFill="1" applyBorder="1" applyAlignment="1">
      <alignment horizontal="center" vertical="center" wrapText="1"/>
    </xf>
    <xf numFmtId="0" fontId="4" fillId="0" borderId="12" xfId="2" applyFont="1" applyFill="1" applyBorder="1" applyAlignment="1">
      <alignment horizontal="center" vertical="center" wrapText="1"/>
    </xf>
    <xf numFmtId="0" fontId="4" fillId="0" borderId="23" xfId="2"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3" xfId="2" applyFont="1" applyFill="1" applyBorder="1" applyAlignment="1">
      <alignment horizontal="center" vertical="center" wrapText="1"/>
    </xf>
    <xf numFmtId="0" fontId="8" fillId="0" borderId="9" xfId="0" applyFont="1" applyFill="1" applyBorder="1" applyAlignment="1">
      <alignment vertical="center" wrapText="1"/>
    </xf>
    <xf numFmtId="9" fontId="4" fillId="0" borderId="13" xfId="2" applyNumberFormat="1" applyFont="1" applyFill="1" applyBorder="1" applyAlignment="1">
      <alignment horizontal="center" vertical="center" wrapText="1"/>
    </xf>
    <xf numFmtId="0" fontId="4" fillId="0" borderId="15" xfId="0" applyFont="1" applyFill="1" applyBorder="1" applyAlignment="1">
      <alignment vertical="center" wrapText="1"/>
    </xf>
    <xf numFmtId="0" fontId="4" fillId="0" borderId="16" xfId="0" applyFont="1" applyFill="1" applyBorder="1" applyAlignment="1">
      <alignment vertical="center" wrapText="1"/>
    </xf>
    <xf numFmtId="57" fontId="4" fillId="0" borderId="2" xfId="0" applyNumberFormat="1" applyFont="1" applyFill="1" applyBorder="1" applyAlignment="1">
      <alignment horizontal="center" vertical="center"/>
    </xf>
    <xf numFmtId="0" fontId="4" fillId="0" borderId="19" xfId="2" applyFont="1" applyFill="1" applyBorder="1" applyAlignment="1">
      <alignment horizontal="center" vertical="center" wrapText="1"/>
    </xf>
    <xf numFmtId="0" fontId="4" fillId="0" borderId="20" xfId="2" applyFont="1" applyFill="1" applyBorder="1" applyAlignment="1">
      <alignment horizontal="center" vertical="center" wrapText="1"/>
    </xf>
    <xf numFmtId="0" fontId="4" fillId="0" borderId="21" xfId="2" applyFont="1" applyFill="1" applyBorder="1" applyAlignment="1">
      <alignment horizontal="center" vertical="center" wrapText="1"/>
    </xf>
    <xf numFmtId="0"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9" fontId="4" fillId="0" borderId="2" xfId="0" applyNumberFormat="1" applyFont="1" applyFill="1" applyBorder="1" applyAlignment="1">
      <alignment horizontal="center" vertical="center"/>
    </xf>
    <xf numFmtId="0" fontId="8" fillId="0" borderId="9"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colors>
    <mruColors>
      <color rgb="FFFF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4605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7"/>
  <sheetViews>
    <sheetView tabSelected="1" view="pageBreakPreview" topLeftCell="A30" zoomScale="60" zoomScaleNormal="100" workbookViewId="0">
      <selection activeCell="J33" sqref="J33"/>
    </sheetView>
  </sheetViews>
  <sheetFormatPr defaultColWidth="8.6640625" defaultRowHeight="14" x14ac:dyDescent="0.3"/>
  <cols>
    <col min="1" max="1" width="5.33203125" style="1" customWidth="1"/>
    <col min="2" max="2" width="7.83203125" style="1" customWidth="1"/>
    <col min="3" max="3" width="12.1640625" style="1" customWidth="1"/>
    <col min="4" max="4" width="17.83203125" style="1" customWidth="1"/>
    <col min="5" max="5" width="19.5" style="1" customWidth="1"/>
    <col min="6" max="6" width="13.33203125" style="1" customWidth="1"/>
    <col min="7" max="7" width="11.6640625" style="1" customWidth="1"/>
    <col min="8" max="8" width="8.6640625" style="1"/>
    <col min="9" max="9" width="14.1640625" style="1"/>
    <col min="10" max="10" width="14.5" style="1" customWidth="1"/>
    <col min="11" max="12" width="8.6640625" style="1"/>
    <col min="13" max="24" width="8.6640625" style="1" hidden="1" customWidth="1"/>
    <col min="25" max="16384" width="8.6640625" style="1"/>
  </cols>
  <sheetData>
    <row r="1" spans="1:24" ht="34" customHeight="1" x14ac:dyDescent="0.3">
      <c r="A1" s="92" t="s">
        <v>0</v>
      </c>
      <c r="B1" s="92"/>
      <c r="C1" s="92"/>
      <c r="D1" s="92"/>
      <c r="E1" s="92"/>
      <c r="F1" s="92"/>
      <c r="G1" s="92"/>
      <c r="H1" s="92"/>
      <c r="I1" s="92"/>
      <c r="J1" s="92"/>
    </row>
    <row r="2" spans="1:24" ht="18.75" customHeight="1" x14ac:dyDescent="0.3">
      <c r="A2" s="93" t="s">
        <v>1</v>
      </c>
      <c r="B2" s="93"/>
      <c r="C2" s="93"/>
      <c r="D2" s="93"/>
      <c r="E2" s="93"/>
      <c r="F2" s="93"/>
      <c r="G2" s="93"/>
      <c r="H2" s="93"/>
      <c r="I2" s="93"/>
      <c r="J2" s="93"/>
    </row>
    <row r="3" spans="1:24" ht="20" customHeight="1" x14ac:dyDescent="0.3">
      <c r="A3" s="89" t="s">
        <v>2</v>
      </c>
      <c r="B3" s="89"/>
      <c r="C3" s="89"/>
      <c r="D3" s="90" t="s">
        <v>3</v>
      </c>
      <c r="E3" s="90"/>
      <c r="F3" s="90"/>
      <c r="G3" s="90"/>
      <c r="H3" s="90"/>
      <c r="I3" s="90"/>
      <c r="J3" s="90"/>
    </row>
    <row r="4" spans="1:24" ht="20" customHeight="1" x14ac:dyDescent="0.3">
      <c r="A4" s="89" t="s">
        <v>4</v>
      </c>
      <c r="B4" s="89"/>
      <c r="C4" s="89"/>
      <c r="D4" s="90" t="s">
        <v>5</v>
      </c>
      <c r="E4" s="90"/>
      <c r="F4" s="3"/>
      <c r="G4" s="2" t="s">
        <v>6</v>
      </c>
      <c r="H4" s="91" t="s">
        <v>7</v>
      </c>
      <c r="I4" s="91"/>
      <c r="J4" s="91"/>
    </row>
    <row r="5" spans="1:24" ht="20" customHeight="1" x14ac:dyDescent="0.3">
      <c r="A5" s="89" t="s">
        <v>8</v>
      </c>
      <c r="B5" s="89"/>
      <c r="C5" s="89"/>
      <c r="D5" s="90" t="s">
        <v>9</v>
      </c>
      <c r="E5" s="90"/>
      <c r="F5" s="3"/>
      <c r="G5" s="2" t="s">
        <v>10</v>
      </c>
      <c r="H5" s="91">
        <v>13693664088</v>
      </c>
      <c r="I5" s="91"/>
      <c r="J5" s="91"/>
    </row>
    <row r="6" spans="1:24" ht="30" x14ac:dyDescent="0.3">
      <c r="A6" s="42" t="s">
        <v>11</v>
      </c>
      <c r="B6" s="42"/>
      <c r="C6" s="42"/>
      <c r="D6" s="5"/>
      <c r="E6" s="4" t="s">
        <v>12</v>
      </c>
      <c r="F6" s="4" t="s">
        <v>13</v>
      </c>
      <c r="G6" s="4" t="s">
        <v>14</v>
      </c>
      <c r="H6" s="4" t="s">
        <v>15</v>
      </c>
      <c r="I6" s="4" t="s">
        <v>16</v>
      </c>
      <c r="J6" s="5" t="s">
        <v>17</v>
      </c>
    </row>
    <row r="7" spans="1:24" ht="20" customHeight="1" x14ac:dyDescent="0.3">
      <c r="A7" s="42"/>
      <c r="B7" s="42"/>
      <c r="C7" s="42"/>
      <c r="D7" s="6" t="s">
        <v>18</v>
      </c>
      <c r="E7" s="5">
        <v>15</v>
      </c>
      <c r="F7" s="5">
        <v>15</v>
      </c>
      <c r="G7" s="5">
        <v>10.071099999999999</v>
      </c>
      <c r="H7" s="5" t="s">
        <v>19</v>
      </c>
      <c r="I7" s="15">
        <f>G7/F7</f>
        <v>0.6714066666666666</v>
      </c>
      <c r="J7" s="16">
        <f>I7*10</f>
        <v>6.7140666666666657</v>
      </c>
    </row>
    <row r="8" spans="1:24" ht="30" x14ac:dyDescent="0.3">
      <c r="A8" s="42"/>
      <c r="B8" s="42"/>
      <c r="C8" s="42"/>
      <c r="D8" s="7" t="s">
        <v>20</v>
      </c>
      <c r="E8" s="5">
        <v>15</v>
      </c>
      <c r="F8" s="5">
        <v>15</v>
      </c>
      <c r="G8" s="5">
        <v>10.071099999999999</v>
      </c>
      <c r="H8" s="5" t="s">
        <v>19</v>
      </c>
      <c r="I8" s="15">
        <f>G8/F8</f>
        <v>0.6714066666666666</v>
      </c>
      <c r="J8" s="4" t="s">
        <v>19</v>
      </c>
    </row>
    <row r="9" spans="1:24" ht="25" customHeight="1" x14ac:dyDescent="0.3">
      <c r="A9" s="42"/>
      <c r="B9" s="42"/>
      <c r="C9" s="42"/>
      <c r="D9" s="5" t="s">
        <v>21</v>
      </c>
      <c r="E9" s="5">
        <v>0</v>
      </c>
      <c r="F9" s="5"/>
      <c r="G9" s="5"/>
      <c r="H9" s="5" t="s">
        <v>19</v>
      </c>
      <c r="I9" s="5"/>
      <c r="J9" s="4"/>
    </row>
    <row r="10" spans="1:24" ht="19" customHeight="1" x14ac:dyDescent="0.3">
      <c r="A10" s="42"/>
      <c r="B10" s="42"/>
      <c r="C10" s="42"/>
      <c r="D10" s="8" t="s">
        <v>22</v>
      </c>
      <c r="E10" s="5">
        <v>0</v>
      </c>
      <c r="F10" s="5"/>
      <c r="G10" s="5"/>
      <c r="H10" s="5" t="s">
        <v>19</v>
      </c>
      <c r="I10" s="5"/>
      <c r="J10" s="4" t="s">
        <v>19</v>
      </c>
    </row>
    <row r="11" spans="1:24" ht="26" customHeight="1" x14ac:dyDescent="0.3">
      <c r="A11" s="38" t="s">
        <v>23</v>
      </c>
      <c r="B11" s="42" t="s">
        <v>24</v>
      </c>
      <c r="C11" s="42"/>
      <c r="D11" s="42"/>
      <c r="E11" s="42"/>
      <c r="F11" s="42" t="s">
        <v>25</v>
      </c>
      <c r="G11" s="42"/>
      <c r="H11" s="42"/>
      <c r="I11" s="42"/>
      <c r="J11" s="42"/>
    </row>
    <row r="12" spans="1:24" ht="93.5" customHeight="1" x14ac:dyDescent="0.3">
      <c r="A12" s="38"/>
      <c r="B12" s="42" t="s">
        <v>26</v>
      </c>
      <c r="C12" s="42"/>
      <c r="D12" s="42"/>
      <c r="E12" s="42"/>
      <c r="F12" s="42" t="s">
        <v>27</v>
      </c>
      <c r="G12" s="42"/>
      <c r="H12" s="42"/>
      <c r="I12" s="42"/>
      <c r="J12" s="42"/>
      <c r="M12" s="1" t="s">
        <v>28</v>
      </c>
      <c r="R12" s="19" t="s">
        <v>29</v>
      </c>
      <c r="S12" s="20" t="s">
        <v>30</v>
      </c>
      <c r="T12" s="67" t="s">
        <v>31</v>
      </c>
      <c r="U12" s="87"/>
      <c r="V12" s="87"/>
      <c r="W12" s="87"/>
      <c r="X12" s="88"/>
    </row>
    <row r="13" spans="1:24" ht="35" customHeight="1" x14ac:dyDescent="0.3">
      <c r="A13" s="38" t="s">
        <v>32</v>
      </c>
      <c r="B13" s="4" t="s">
        <v>33</v>
      </c>
      <c r="C13" s="5" t="s">
        <v>29</v>
      </c>
      <c r="D13" s="5" t="s">
        <v>30</v>
      </c>
      <c r="E13" s="5" t="s">
        <v>34</v>
      </c>
      <c r="F13" s="65" t="s">
        <v>35</v>
      </c>
      <c r="G13" s="66"/>
      <c r="H13" s="4" t="s">
        <v>36</v>
      </c>
      <c r="I13" s="4" t="s">
        <v>17</v>
      </c>
      <c r="J13" s="4" t="s">
        <v>37</v>
      </c>
      <c r="R13" s="48" t="s">
        <v>38</v>
      </c>
      <c r="S13" s="22" t="s">
        <v>39</v>
      </c>
      <c r="T13" s="35">
        <v>1</v>
      </c>
      <c r="U13" s="84"/>
      <c r="V13" s="84"/>
      <c r="W13" s="84"/>
      <c r="X13" s="84"/>
    </row>
    <row r="14" spans="1:24" ht="90" x14ac:dyDescent="0.3">
      <c r="A14" s="38"/>
      <c r="B14" s="39" t="s">
        <v>40</v>
      </c>
      <c r="C14" s="43" t="s">
        <v>41</v>
      </c>
      <c r="D14" s="9" t="s">
        <v>42</v>
      </c>
      <c r="E14" s="10" t="s">
        <v>43</v>
      </c>
      <c r="F14" s="85" t="s">
        <v>44</v>
      </c>
      <c r="G14" s="86"/>
      <c r="H14" s="4">
        <v>2</v>
      </c>
      <c r="I14" s="4">
        <v>1</v>
      </c>
      <c r="J14" s="4" t="s">
        <v>111</v>
      </c>
      <c r="K14" s="47"/>
      <c r="R14" s="48"/>
      <c r="S14" s="22" t="s">
        <v>45</v>
      </c>
      <c r="T14" s="35" t="s">
        <v>46</v>
      </c>
      <c r="U14" s="84"/>
      <c r="V14" s="84"/>
      <c r="W14" s="84"/>
      <c r="X14" s="84"/>
    </row>
    <row r="15" spans="1:24" ht="39" x14ac:dyDescent="0.3">
      <c r="A15" s="38"/>
      <c r="B15" s="40"/>
      <c r="C15" s="44"/>
      <c r="D15" s="9" t="s">
        <v>45</v>
      </c>
      <c r="E15" s="11" t="s">
        <v>47</v>
      </c>
      <c r="F15" s="85" t="s">
        <v>47</v>
      </c>
      <c r="G15" s="86"/>
      <c r="H15" s="4">
        <v>5</v>
      </c>
      <c r="I15" s="4">
        <v>5</v>
      </c>
      <c r="J15" s="5"/>
      <c r="K15" s="47"/>
      <c r="R15" s="48"/>
      <c r="S15" s="22" t="s">
        <v>48</v>
      </c>
      <c r="T15" s="35" t="s">
        <v>49</v>
      </c>
      <c r="U15" s="84"/>
      <c r="V15" s="84"/>
      <c r="W15" s="84"/>
      <c r="X15" s="84"/>
    </row>
    <row r="16" spans="1:24" ht="30" x14ac:dyDescent="0.3">
      <c r="A16" s="38"/>
      <c r="B16" s="40"/>
      <c r="C16" s="44"/>
      <c r="D16" s="9" t="s">
        <v>50</v>
      </c>
      <c r="E16" s="11" t="s">
        <v>51</v>
      </c>
      <c r="F16" s="85" t="s">
        <v>51</v>
      </c>
      <c r="G16" s="86"/>
      <c r="H16" s="4">
        <v>5</v>
      </c>
      <c r="I16" s="4">
        <v>5</v>
      </c>
      <c r="J16" s="5"/>
      <c r="K16" s="47"/>
      <c r="R16" s="48"/>
      <c r="S16" s="22"/>
      <c r="T16" s="19"/>
      <c r="U16" s="23"/>
      <c r="V16" s="23"/>
      <c r="W16" s="23"/>
      <c r="X16" s="23"/>
    </row>
    <row r="17" spans="1:24" ht="30" x14ac:dyDescent="0.3">
      <c r="A17" s="38"/>
      <c r="B17" s="40"/>
      <c r="C17" s="44"/>
      <c r="D17" s="9" t="s">
        <v>48</v>
      </c>
      <c r="E17" s="11" t="s">
        <v>52</v>
      </c>
      <c r="F17" s="85">
        <v>0</v>
      </c>
      <c r="G17" s="86"/>
      <c r="H17" s="4">
        <v>2</v>
      </c>
      <c r="I17" s="4">
        <v>1</v>
      </c>
      <c r="J17" s="4" t="s">
        <v>53</v>
      </c>
      <c r="K17" s="47"/>
      <c r="R17" s="48"/>
      <c r="S17" s="22"/>
      <c r="T17" s="19"/>
      <c r="U17" s="23"/>
      <c r="V17" s="23"/>
      <c r="W17" s="23"/>
      <c r="X17" s="23"/>
    </row>
    <row r="18" spans="1:24" ht="39" x14ac:dyDescent="0.3">
      <c r="A18" s="38"/>
      <c r="B18" s="40"/>
      <c r="C18" s="44"/>
      <c r="D18" s="9" t="s">
        <v>54</v>
      </c>
      <c r="E18" s="10" t="s">
        <v>49</v>
      </c>
      <c r="F18" s="85" t="s">
        <v>55</v>
      </c>
      <c r="G18" s="86"/>
      <c r="H18" s="4">
        <v>5</v>
      </c>
      <c r="I18" s="4">
        <v>5</v>
      </c>
      <c r="J18" s="17"/>
      <c r="K18" s="47"/>
      <c r="R18" s="48"/>
      <c r="S18" s="24" t="s">
        <v>54</v>
      </c>
      <c r="T18" s="35" t="s">
        <v>56</v>
      </c>
      <c r="U18" s="84"/>
      <c r="V18" s="84"/>
      <c r="W18" s="84"/>
      <c r="X18" s="84"/>
    </row>
    <row r="19" spans="1:24" ht="30" x14ac:dyDescent="0.3">
      <c r="A19" s="38"/>
      <c r="B19" s="40"/>
      <c r="C19" s="44"/>
      <c r="D19" s="9" t="s">
        <v>57</v>
      </c>
      <c r="E19" s="10" t="s">
        <v>58</v>
      </c>
      <c r="F19" s="85" t="s">
        <v>59</v>
      </c>
      <c r="G19" s="86"/>
      <c r="H19" s="4">
        <v>5</v>
      </c>
      <c r="I19" s="4">
        <v>5</v>
      </c>
      <c r="J19" s="5"/>
      <c r="K19" s="47"/>
      <c r="R19" s="48"/>
      <c r="S19" s="24"/>
      <c r="T19" s="19"/>
      <c r="U19" s="23"/>
      <c r="V19" s="23"/>
      <c r="W19" s="23"/>
      <c r="X19" s="23"/>
    </row>
    <row r="20" spans="1:24" ht="39" x14ac:dyDescent="0.3">
      <c r="A20" s="38"/>
      <c r="B20" s="40"/>
      <c r="C20" s="45"/>
      <c r="D20" s="9" t="s">
        <v>60</v>
      </c>
      <c r="E20" s="10" t="s">
        <v>61</v>
      </c>
      <c r="F20" s="85" t="s">
        <v>61</v>
      </c>
      <c r="G20" s="86"/>
      <c r="H20" s="4">
        <v>5</v>
      </c>
      <c r="I20" s="4">
        <v>5</v>
      </c>
      <c r="J20" s="5"/>
      <c r="K20" s="47"/>
      <c r="R20" s="48"/>
      <c r="S20" s="22" t="s">
        <v>57</v>
      </c>
      <c r="T20" s="35" t="s">
        <v>62</v>
      </c>
      <c r="U20" s="84"/>
      <c r="V20" s="84"/>
      <c r="W20" s="84"/>
      <c r="X20" s="84"/>
    </row>
    <row r="21" spans="1:24" ht="75" x14ac:dyDescent="0.3">
      <c r="A21" s="38"/>
      <c r="B21" s="40"/>
      <c r="C21" s="43" t="s">
        <v>63</v>
      </c>
      <c r="D21" s="9" t="s">
        <v>39</v>
      </c>
      <c r="E21" s="11" t="s">
        <v>64</v>
      </c>
      <c r="F21" s="81">
        <v>1</v>
      </c>
      <c r="G21" s="82"/>
      <c r="H21" s="4">
        <v>2</v>
      </c>
      <c r="I21" s="4">
        <v>2</v>
      </c>
      <c r="J21" s="5"/>
      <c r="K21" s="47"/>
      <c r="R21" s="48"/>
      <c r="S21" s="22"/>
      <c r="T21" s="19"/>
      <c r="U21" s="23"/>
      <c r="V21" s="23"/>
      <c r="W21" s="23"/>
      <c r="X21" s="23"/>
    </row>
    <row r="22" spans="1:24" ht="45" x14ac:dyDescent="0.3">
      <c r="A22" s="38"/>
      <c r="B22" s="40"/>
      <c r="C22" s="44"/>
      <c r="D22" s="9" t="s">
        <v>65</v>
      </c>
      <c r="E22" s="11" t="s">
        <v>64</v>
      </c>
      <c r="F22" s="81">
        <v>1</v>
      </c>
      <c r="G22" s="82"/>
      <c r="H22" s="4">
        <v>2</v>
      </c>
      <c r="I22" s="4">
        <v>2</v>
      </c>
      <c r="J22" s="5"/>
      <c r="K22" s="47"/>
      <c r="R22" s="48"/>
      <c r="S22" s="22"/>
      <c r="T22" s="19"/>
      <c r="U22" s="23"/>
      <c r="V22" s="23"/>
      <c r="W22" s="23"/>
      <c r="X22" s="23"/>
    </row>
    <row r="23" spans="1:24" ht="90" x14ac:dyDescent="0.3">
      <c r="A23" s="38"/>
      <c r="B23" s="40"/>
      <c r="C23" s="44"/>
      <c r="D23" s="9" t="s">
        <v>66</v>
      </c>
      <c r="E23" s="11" t="s">
        <v>64</v>
      </c>
      <c r="F23" s="81">
        <v>1</v>
      </c>
      <c r="G23" s="82"/>
      <c r="H23" s="4">
        <v>2</v>
      </c>
      <c r="I23" s="4">
        <v>2</v>
      </c>
      <c r="J23" s="5"/>
      <c r="K23" s="47"/>
      <c r="R23" s="48"/>
      <c r="S23" s="22"/>
      <c r="T23" s="19"/>
      <c r="U23" s="23"/>
      <c r="V23" s="23"/>
      <c r="W23" s="23"/>
      <c r="X23" s="23"/>
    </row>
    <row r="24" spans="1:24" ht="15" x14ac:dyDescent="0.3">
      <c r="A24" s="38"/>
      <c r="B24" s="40"/>
      <c r="C24" s="45"/>
      <c r="D24" s="9" t="s">
        <v>67</v>
      </c>
      <c r="E24" s="12" t="s">
        <v>68</v>
      </c>
      <c r="F24" s="83" t="s">
        <v>68</v>
      </c>
      <c r="G24" s="71"/>
      <c r="H24" s="4">
        <v>5</v>
      </c>
      <c r="I24" s="4">
        <v>5</v>
      </c>
      <c r="J24" s="5"/>
      <c r="K24" s="47"/>
      <c r="R24" s="48"/>
      <c r="S24" s="24" t="s">
        <v>60</v>
      </c>
      <c r="T24" s="35" t="s">
        <v>69</v>
      </c>
      <c r="U24" s="84"/>
      <c r="V24" s="84"/>
      <c r="W24" s="84"/>
      <c r="X24" s="84"/>
    </row>
    <row r="25" spans="1:24" ht="30" x14ac:dyDescent="0.3">
      <c r="A25" s="38"/>
      <c r="B25" s="40"/>
      <c r="C25" s="46" t="s">
        <v>70</v>
      </c>
      <c r="D25" s="9" t="s">
        <v>71</v>
      </c>
      <c r="E25" s="5" t="s">
        <v>72</v>
      </c>
      <c r="F25" s="70" t="s">
        <v>72</v>
      </c>
      <c r="G25" s="71"/>
      <c r="H25" s="4">
        <v>3.9</v>
      </c>
      <c r="I25" s="4">
        <v>3.9</v>
      </c>
      <c r="J25" s="5"/>
      <c r="K25" s="47"/>
      <c r="R25" s="25"/>
      <c r="S25" s="26" t="s">
        <v>73</v>
      </c>
      <c r="T25" s="57"/>
      <c r="U25" s="75"/>
      <c r="V25" s="75"/>
      <c r="W25" s="75"/>
      <c r="X25" s="76"/>
    </row>
    <row r="26" spans="1:24" ht="180" x14ac:dyDescent="0.3">
      <c r="A26" s="38"/>
      <c r="B26" s="40"/>
      <c r="C26" s="46"/>
      <c r="D26" s="9" t="s">
        <v>74</v>
      </c>
      <c r="E26" s="5" t="s">
        <v>75</v>
      </c>
      <c r="F26" s="70" t="s">
        <v>112</v>
      </c>
      <c r="G26" s="71"/>
      <c r="H26" s="4">
        <v>0.1</v>
      </c>
      <c r="I26" s="33">
        <v>0</v>
      </c>
      <c r="J26" s="32" t="s">
        <v>113</v>
      </c>
      <c r="K26" s="47"/>
      <c r="R26" s="27" t="s">
        <v>63</v>
      </c>
      <c r="S26" s="28" t="s">
        <v>76</v>
      </c>
      <c r="T26" s="67" t="s">
        <v>68</v>
      </c>
      <c r="U26" s="68"/>
      <c r="V26" s="68"/>
      <c r="W26" s="68"/>
      <c r="X26" s="72"/>
    </row>
    <row r="27" spans="1:24" ht="39" x14ac:dyDescent="0.3">
      <c r="A27" s="38"/>
      <c r="B27" s="40"/>
      <c r="C27" s="46"/>
      <c r="D27" s="5" t="s">
        <v>77</v>
      </c>
      <c r="E27" s="5" t="s">
        <v>78</v>
      </c>
      <c r="F27" s="77">
        <v>44317</v>
      </c>
      <c r="G27" s="71"/>
      <c r="H27" s="4">
        <v>2</v>
      </c>
      <c r="I27" s="33">
        <v>2</v>
      </c>
      <c r="J27" s="34"/>
      <c r="K27" s="47"/>
      <c r="R27" s="49" t="s">
        <v>79</v>
      </c>
      <c r="S27" s="29" t="s">
        <v>71</v>
      </c>
      <c r="T27" s="78" t="s">
        <v>80</v>
      </c>
      <c r="U27" s="79"/>
      <c r="V27" s="79"/>
      <c r="W27" s="79"/>
      <c r="X27" s="80"/>
    </row>
    <row r="28" spans="1:24" ht="26" x14ac:dyDescent="0.3">
      <c r="A28" s="38"/>
      <c r="B28" s="40"/>
      <c r="C28" s="46"/>
      <c r="D28" s="5" t="s">
        <v>81</v>
      </c>
      <c r="E28" s="5" t="s">
        <v>82</v>
      </c>
      <c r="F28" s="70" t="s">
        <v>82</v>
      </c>
      <c r="G28" s="71"/>
      <c r="H28" s="4">
        <v>2</v>
      </c>
      <c r="I28" s="33">
        <v>1.9</v>
      </c>
      <c r="J28" s="34" t="s">
        <v>83</v>
      </c>
      <c r="K28" s="47"/>
      <c r="R28" s="50"/>
      <c r="S28" s="22" t="s">
        <v>74</v>
      </c>
      <c r="T28" s="67" t="s">
        <v>84</v>
      </c>
      <c r="U28" s="68"/>
      <c r="V28" s="68"/>
      <c r="W28" s="68"/>
      <c r="X28" s="72"/>
    </row>
    <row r="29" spans="1:24" ht="26" x14ac:dyDescent="0.3">
      <c r="A29" s="38"/>
      <c r="B29" s="41"/>
      <c r="C29" s="5" t="s">
        <v>85</v>
      </c>
      <c r="D29" s="5" t="s">
        <v>86</v>
      </c>
      <c r="E29" s="13" t="s">
        <v>87</v>
      </c>
      <c r="F29" s="70" t="s">
        <v>88</v>
      </c>
      <c r="G29" s="71"/>
      <c r="H29" s="4">
        <v>2</v>
      </c>
      <c r="I29" s="4">
        <v>2</v>
      </c>
      <c r="J29" s="5"/>
      <c r="R29" s="50"/>
      <c r="S29" s="22" t="s">
        <v>77</v>
      </c>
      <c r="T29" s="67" t="s">
        <v>89</v>
      </c>
      <c r="U29" s="68"/>
      <c r="V29" s="68"/>
      <c r="W29" s="68"/>
      <c r="X29" s="72"/>
    </row>
    <row r="30" spans="1:24" ht="30" x14ac:dyDescent="0.3">
      <c r="A30" s="38"/>
      <c r="B30" s="42" t="s">
        <v>90</v>
      </c>
      <c r="C30" s="4" t="s">
        <v>91</v>
      </c>
      <c r="D30" s="5" t="s">
        <v>92</v>
      </c>
      <c r="E30" s="5" t="s">
        <v>92</v>
      </c>
      <c r="F30" s="70" t="s">
        <v>92</v>
      </c>
      <c r="G30" s="71"/>
      <c r="H30" s="4"/>
      <c r="I30" s="5"/>
      <c r="J30" s="5"/>
      <c r="R30" s="51"/>
      <c r="S30" s="30" t="s">
        <v>81</v>
      </c>
      <c r="T30" s="67" t="s">
        <v>93</v>
      </c>
      <c r="U30" s="68"/>
      <c r="V30" s="68"/>
      <c r="W30" s="68"/>
      <c r="X30" s="72"/>
    </row>
    <row r="31" spans="1:24" ht="225" x14ac:dyDescent="0.3">
      <c r="A31" s="38"/>
      <c r="B31" s="42"/>
      <c r="C31" s="4" t="s">
        <v>94</v>
      </c>
      <c r="D31" s="4" t="s">
        <v>95</v>
      </c>
      <c r="E31" s="4" t="s">
        <v>95</v>
      </c>
      <c r="F31" s="65" t="s">
        <v>95</v>
      </c>
      <c r="G31" s="66"/>
      <c r="H31" s="4">
        <v>30</v>
      </c>
      <c r="I31" s="5">
        <v>29.5</v>
      </c>
      <c r="J31" s="4" t="s">
        <v>96</v>
      </c>
      <c r="R31" s="52" t="s">
        <v>85</v>
      </c>
      <c r="S31" s="22" t="s">
        <v>86</v>
      </c>
      <c r="T31" s="67" t="s">
        <v>97</v>
      </c>
      <c r="U31" s="68"/>
      <c r="V31" s="68"/>
      <c r="W31" s="68"/>
      <c r="X31" s="69"/>
    </row>
    <row r="32" spans="1:24" ht="30" x14ac:dyDescent="0.3">
      <c r="A32" s="38"/>
      <c r="B32" s="42"/>
      <c r="C32" s="4" t="s">
        <v>98</v>
      </c>
      <c r="D32" s="5" t="s">
        <v>92</v>
      </c>
      <c r="E32" s="5" t="s">
        <v>92</v>
      </c>
      <c r="F32" s="70" t="s">
        <v>92</v>
      </c>
      <c r="G32" s="71"/>
      <c r="H32" s="4"/>
      <c r="I32" s="5"/>
      <c r="J32" s="5"/>
      <c r="R32" s="50"/>
      <c r="S32" s="22" t="s">
        <v>99</v>
      </c>
      <c r="T32" s="72" t="s">
        <v>100</v>
      </c>
      <c r="U32" s="73"/>
      <c r="V32" s="73"/>
      <c r="W32" s="73"/>
      <c r="X32" s="73"/>
    </row>
    <row r="33" spans="1:24" ht="30" x14ac:dyDescent="0.3">
      <c r="A33" s="38"/>
      <c r="B33" s="42"/>
      <c r="C33" s="4" t="s">
        <v>101</v>
      </c>
      <c r="D33" s="4" t="s">
        <v>92</v>
      </c>
      <c r="E33" s="4" t="s">
        <v>92</v>
      </c>
      <c r="F33" s="65" t="s">
        <v>92</v>
      </c>
      <c r="G33" s="66"/>
      <c r="H33" s="4"/>
      <c r="I33" s="5"/>
      <c r="J33" s="4"/>
      <c r="R33" s="51"/>
      <c r="S33" s="22" t="s">
        <v>102</v>
      </c>
      <c r="T33" s="74">
        <v>0.01</v>
      </c>
      <c r="U33" s="73"/>
      <c r="V33" s="73"/>
      <c r="W33" s="73"/>
      <c r="X33" s="73"/>
    </row>
    <row r="34" spans="1:24" ht="78" customHeight="1" x14ac:dyDescent="0.3">
      <c r="A34" s="38"/>
      <c r="B34" s="4" t="s">
        <v>103</v>
      </c>
      <c r="C34" s="4" t="s">
        <v>104</v>
      </c>
      <c r="D34" s="4" t="s">
        <v>105</v>
      </c>
      <c r="E34" s="12">
        <v>0.95</v>
      </c>
      <c r="F34" s="55">
        <v>0.95899999999999996</v>
      </c>
      <c r="G34" s="56"/>
      <c r="H34" s="4">
        <v>10</v>
      </c>
      <c r="I34" s="5">
        <v>9.5</v>
      </c>
      <c r="J34" s="4" t="s">
        <v>114</v>
      </c>
      <c r="R34" s="21" t="s">
        <v>106</v>
      </c>
      <c r="S34" s="26" t="s">
        <v>107</v>
      </c>
      <c r="T34" s="57" t="s">
        <v>108</v>
      </c>
      <c r="U34" s="58"/>
      <c r="V34" s="58"/>
      <c r="W34" s="58"/>
      <c r="X34" s="59"/>
    </row>
    <row r="35" spans="1:24" ht="26" x14ac:dyDescent="0.3">
      <c r="A35" s="60" t="s">
        <v>109</v>
      </c>
      <c r="B35" s="61"/>
      <c r="C35" s="61"/>
      <c r="D35" s="61"/>
      <c r="E35" s="61"/>
      <c r="F35" s="61"/>
      <c r="G35" s="62"/>
      <c r="H35" s="14">
        <f>SUM(H14:H34)+10</f>
        <v>100</v>
      </c>
      <c r="I35" s="18">
        <f>SUM(I14:I34)+J7</f>
        <v>93.514066666666665</v>
      </c>
      <c r="J35" s="2"/>
      <c r="R35" s="35" t="s">
        <v>104</v>
      </c>
      <c r="S35" s="28" t="s">
        <v>105</v>
      </c>
      <c r="T35" s="63">
        <v>0.95</v>
      </c>
      <c r="U35" s="36"/>
      <c r="V35" s="36"/>
      <c r="W35" s="36"/>
      <c r="X35" s="37"/>
    </row>
    <row r="36" spans="1:24" ht="153.5" customHeight="1" x14ac:dyDescent="0.3">
      <c r="A36" s="64" t="s">
        <v>110</v>
      </c>
      <c r="B36" s="64"/>
      <c r="C36" s="64"/>
      <c r="D36" s="64"/>
      <c r="E36" s="64"/>
      <c r="F36" s="64"/>
      <c r="G36" s="64"/>
      <c r="H36" s="64"/>
      <c r="I36" s="64"/>
      <c r="J36" s="64"/>
      <c r="R36" s="53"/>
      <c r="S36" s="28"/>
      <c r="T36" s="35"/>
      <c r="U36" s="36"/>
      <c r="V36" s="36"/>
      <c r="W36" s="36"/>
      <c r="X36" s="37"/>
    </row>
    <row r="37" spans="1:24" ht="15" x14ac:dyDescent="0.3">
      <c r="R37" s="54"/>
      <c r="S37" s="31"/>
      <c r="T37" s="35"/>
      <c r="U37" s="36"/>
      <c r="V37" s="36"/>
      <c r="W37" s="36"/>
      <c r="X37" s="37"/>
    </row>
  </sheetData>
  <mergeCells count="72">
    <mergeCell ref="A1:J1"/>
    <mergeCell ref="A2:J2"/>
    <mergeCell ref="A3:C3"/>
    <mergeCell ref="D3:J3"/>
    <mergeCell ref="A4:C4"/>
    <mergeCell ref="D4:E4"/>
    <mergeCell ref="H4:J4"/>
    <mergeCell ref="A5:C5"/>
    <mergeCell ref="D5:E5"/>
    <mergeCell ref="H5:J5"/>
    <mergeCell ref="B11:E11"/>
    <mergeCell ref="F11:J11"/>
    <mergeCell ref="A6:C10"/>
    <mergeCell ref="B12:E12"/>
    <mergeCell ref="F12:J12"/>
    <mergeCell ref="T12:X12"/>
    <mergeCell ref="F13:G13"/>
    <mergeCell ref="T13:X13"/>
    <mergeCell ref="F14:G14"/>
    <mergeCell ref="T14:X14"/>
    <mergeCell ref="F15:G15"/>
    <mergeCell ref="T15:X15"/>
    <mergeCell ref="F16:G16"/>
    <mergeCell ref="F17:G17"/>
    <mergeCell ref="F18:G18"/>
    <mergeCell ref="T18:X18"/>
    <mergeCell ref="F19:G19"/>
    <mergeCell ref="F20:G20"/>
    <mergeCell ref="T20:X20"/>
    <mergeCell ref="F21:G21"/>
    <mergeCell ref="F22:G22"/>
    <mergeCell ref="F23:G23"/>
    <mergeCell ref="F24:G24"/>
    <mergeCell ref="T24:X24"/>
    <mergeCell ref="F25:G25"/>
    <mergeCell ref="T25:X25"/>
    <mergeCell ref="F26:G26"/>
    <mergeCell ref="T26:X26"/>
    <mergeCell ref="F27:G27"/>
    <mergeCell ref="T27:X27"/>
    <mergeCell ref="F28:G28"/>
    <mergeCell ref="T28:X28"/>
    <mergeCell ref="F29:G29"/>
    <mergeCell ref="T29:X29"/>
    <mergeCell ref="F30:G30"/>
    <mergeCell ref="T30:X30"/>
    <mergeCell ref="A35:G35"/>
    <mergeCell ref="T35:X35"/>
    <mergeCell ref="A36:J36"/>
    <mergeCell ref="T36:X36"/>
    <mergeCell ref="F31:G31"/>
    <mergeCell ref="T31:X31"/>
    <mergeCell ref="F32:G32"/>
    <mergeCell ref="T32:X32"/>
    <mergeCell ref="F33:G33"/>
    <mergeCell ref="T33:X33"/>
    <mergeCell ref="T37:X37"/>
    <mergeCell ref="A11:A12"/>
    <mergeCell ref="A13:A34"/>
    <mergeCell ref="B14:B29"/>
    <mergeCell ref="B30:B33"/>
    <mergeCell ref="C14:C20"/>
    <mergeCell ref="C21:C24"/>
    <mergeCell ref="C25:C28"/>
    <mergeCell ref="K14:K24"/>
    <mergeCell ref="K25:K28"/>
    <mergeCell ref="R13:R24"/>
    <mergeCell ref="R27:R30"/>
    <mergeCell ref="R31:R33"/>
    <mergeCell ref="R35:R37"/>
    <mergeCell ref="F34:G34"/>
    <mergeCell ref="T34:X34"/>
  </mergeCells>
  <phoneticPr fontId="16" type="noConversion"/>
  <pageMargins left="0.70833333333333304" right="0.51180555555555596" top="0.55069444444444404" bottom="0.55069444444444404" header="0.31458333333333299" footer="0.31458333333333299"/>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附件2</vt:lpstr>
      <vt:lpstr>附件2!Print_Area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2020-04-23T02:17:00Z</cp:lastPrinted>
  <dcterms:created xsi:type="dcterms:W3CDTF">2015-06-05T18:17:00Z</dcterms:created>
  <dcterms:modified xsi:type="dcterms:W3CDTF">2022-05-18T05:59:54Z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2E403DA234A84D8BB069B71D6D944A6C</vt:lpwstr>
  </property>
</Properties>
</file>