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<sst xmlns="http://schemas.openxmlformats.org/spreadsheetml/2006/main" count="89" uniqueCount="73">
  <si>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</si>
  <si>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</si>
  <si>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</si>
  <si>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</si>
  <si>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出生缺陷精准医学研究</t>
  </si>
  <si>
    <t>主管部门</t>
  </si>
  <si>
    <t>北京市卫生健康委员会</t>
  </si>
  <si>
    <t>实施单位</t>
  </si>
  <si>
    <t>北京市儿科研究所</t>
  </si>
  <si>
    <t>项目负责人</t>
  </si>
  <si>
    <t>李巍</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</si>
  <si>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</si>
  <si>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</si>
  <si>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</si>
  <si>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</si>
  <si>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</si>
  <si>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</si>
  <si>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</si>
  <si>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</si>
  <si>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</si>
  <si>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</si>
  <si>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</si>
  <si>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</si>
  <si>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</si>
  <si>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</si>
  <si>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</si>
  <si>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</si>
  <si>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课题一：基于已完成的25000余例新生儿基因筛查，开发建立医疗和基因组相融合的本地遗传信息数据库；对筛查阳性本病例进行父母亲本来源验证和确诊，通过遗传咨询和产前诊断的方式，指导患儿家庭再生育等问题，防止同样患儿的出生，降低我国人群出生缺陷率；基于新生儿筛查结果实现早筛查早发现，对筛查阳性病确诊的病例，实施有效治疗；发表SCI论文2篇。
课题二：已完成全外显子测序和拷贝数变异检测、分析流程搭建，初步描绘患儿先天性结构畸形罕见变异谱。本年度将进一步扩大样本量，继续进行先天性骨骼系统发育异常以及其他结构畸形的患儿致病基因检测，争取发现1-2个新的疾病相关基因，并开展相应的功能学研究，撰写并投稿SCI论文或核心期刊论文1-2篇。
课题三：已完成累及呼吸系统的单基因遗传病（原发性免疫缺陷以及原发性纤毛运动障碍等疾病）的常见基因的检测流程的搭建，正在逐步搭建患儿分子诊断与临床表型的本地数据库，本年度计划扩大检测范围，寻找新的疾病相关基因，并开展相应的功能学研究分析，发表SCI论文和核心期刊论文各1篇。
课题四：已完成发育迟缓的基因注释工作并搭建了相应检测流程，已完成对50例发育迟缓患儿的分子诊断。本年度将进一步扩大样本量，收集患儿样本50例以上，整合CNV-seq及RNA-seq技术，建立立体化精准诊断平台。对诊断结果和临床资料进行分析研究，鉴定基因型-表型关联关联性，指导临床治疗和预后。对数据进行有效整合，构建具有临床指导意义的公共及本地患者突变数据库以及相关的临床表型知识库。争取发现新的致病基因1个，通过家系分析以及功能验证，撰写并投稿文章1-2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</si>
  <si>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</si>
  <si>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</si>
  <si>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</si>
  <si>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</si>
  <si>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</si>
  <si>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</si>
  <si>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</si>
  <si>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</si>
  <si>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</si>
  <si>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</si>
  <si>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设备采购</t>
  </si>
  <si>
    <t>3项</t>
  </si>
  <si>
    <t xml:space="preserve">完成新生儿单基因筛查  </t>
  </si>
  <si>
    <t xml:space="preserve">＞5000例 </t>
  </si>
  <si>
    <t xml:space="preserve">6288例 </t>
  </si>
  <si>
    <t xml:space="preserve">完成课题立项数量  </t>
  </si>
  <si>
    <t>培养各类研究生数量</t>
  </si>
  <si>
    <t>2名</t>
  </si>
  <si>
    <t>质量指标</t>
  </si>
  <si>
    <t xml:space="preserve">数据库的验收通过率  </t>
  </si>
  <si>
    <t xml:space="preserve">新增实验室仪器设备验收合格率  </t>
  </si>
  <si>
    <t>时效指标</t>
  </si>
  <si>
    <t>项目完成时间</t>
  </si>
  <si>
    <t>2021.12月底前</t>
  </si>
  <si>
    <t>2021.12月</t>
  </si>
  <si>
    <t>成本指标</t>
  </si>
  <si>
    <t>项目预算控制数</t>
  </si>
  <si>
    <t>541.7978万元</t>
  </si>
  <si>
    <t>497.2978万元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</si>
  <si>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</si>
  <si>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</si>
  <si>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</si>
  <si>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</si>
  <si>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对筛查阳性本病例进行父母亲本来源验证和确诊，通过遗传咨询和产前诊断的方式，指导患儿家庭再生育等问题，防止同样患儿的出生，降低我国人群出生缺陷率</t>
  </si>
  <si>
    <t>通过项目实施，降低我国人群出生缺陷率</t>
  </si>
  <si>
    <t>效益指标支撑材料不完善</t>
  </si>
  <si>
    <t>生态效益
指标</t>
  </si>
  <si>
    <t>可持续影响指标</t>
  </si>
  <si>
    <t>对数据进行有效整合，构建具有临床指导意义的公共及本地患者突变数据库以及相关的临床表型知识库</t>
  </si>
  <si>
    <r>
      <rPr>
        <sz val="12"/>
        <color theme="1"/>
        <rFont val="宋体"/>
        <charset val="134"/>
      </rPr>
      <t>满意度
指标
（1</t>
    </r>
    <r>
      <rPr>
        <sz val="12"/>
        <color theme="1"/>
        <rFont val="宋体"/>
        <charset val="134"/>
      </rPr>
      <t>0</t>
    </r>
    <r>
      <rPr>
        <sz val="12"/>
        <color theme="1"/>
        <rFont val="宋体"/>
        <charset val="134"/>
      </rPr>
      <t>分）</t>
    </r>
  </si>
  <si>
    <t>服务对象满意度指标</t>
  </si>
  <si>
    <t>受益患儿家长满意度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</si>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</sst>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 numFmtId="177" formatCode="#,##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b/>
      <sz val="15"/>
      <color theme="3"/>
      <name val="等线"/>
      <charset val="134"/>
      <scheme val="minor"/>
    </font>
    <font>
      <b/>
      <sz val="11"/>
      <color rgb="FFFFFFFF"/>
      <name val="等线"/>
      <charset val="0"/>
      <scheme val="minor"/>
    </font>
    <font>
      <b/>
      <sz val="11"/>
      <color rgb="FFFA7D00"/>
      <name val="等线"/>
      <charset val="0"/>
      <scheme val="minor"/>
    </font>
    <font>
      <b/>
      <sz val="13"/>
      <color theme="3"/>
      <name val="等线"/>
      <charset val="134"/>
      <scheme val="minor"/>
    </font>
    <font>
      <i/>
      <sz val="11"/>
      <color rgb="FF7F7F7F"/>
      <name val="等线"/>
      <charset val="0"/>
      <scheme val="minor"/>
    </font>
    <font>
      <b/>
      <sz val="18"/>
      <color theme="3"/>
      <name val="等线"/>
      <charset val="134"/>
      <scheme val="minor"/>
    </font>
    <font>
      <sz val="11"/>
      <color rgb="FF006100"/>
      <name val="等线"/>
      <charset val="0"/>
      <scheme val="minor"/>
    </font>
    <font>
      <b/>
      <sz val="11"/>
      <color theme="1"/>
      <name val="等线"/>
      <charset val="0"/>
      <scheme val="minor"/>
    </font>
    <font>
      <sz val="11"/>
      <color rgb="FFFA7D00"/>
      <name val="等线"/>
      <charset val="0"/>
      <scheme val="minor"/>
    </font>
    <font>
      <u/>
      <sz val="11"/>
      <color rgb="FF0000FF"/>
      <name val="等线"/>
      <charset val="0"/>
      <scheme val="minor"/>
    </font>
    <font>
      <sz val="11"/>
      <color rgb="FF3F3F76"/>
      <name val="等线"/>
      <charset val="0"/>
      <scheme val="minor"/>
    </font>
    <font>
      <sz val="11"/>
      <color rgb="FF9C0006"/>
      <name val="等线"/>
      <charset val="0"/>
      <scheme val="minor"/>
    </font>
    <font>
      <b/>
      <sz val="11"/>
      <color theme="3"/>
      <name val="等线"/>
      <charset val="134"/>
      <scheme val="minor"/>
    </font>
    <font>
      <b/>
      <sz val="11"/>
      <color rgb="FF3F3F3F"/>
      <name val="等线"/>
      <charset val="0"/>
      <scheme val="minor"/>
    </font>
    <font>
      <sz val="11"/>
      <color rgb="FFFF0000"/>
      <name val="等线"/>
      <charset val="0"/>
      <scheme val="minor"/>
    </font>
    <font>
      <u/>
      <sz val="11"/>
      <color rgb="FF80008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7"/>
        <bgColor indexed="64"/>
      </patternFill>
    </fill>
    <fill>
      <patternFill patternType="solid">
        <fgColor theme="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7" fillId="19" borderId="0" applyNumberFormat="0" applyBorder="0" applyAlignment="0" applyProtection="0">
      <alignment vertical="center"/>
    </xf>
    <xf numFmtId="0" fontId="19" fillId="2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3" borderId="0" applyNumberFormat="0" applyBorder="0" applyAlignment="0" applyProtection="0">
      <alignment vertical="center"/>
    </xf>
    <xf numFmtId="0" fontId="20" fillId="22" borderId="0" applyNumberFormat="0" applyBorder="0" applyAlignment="0" applyProtection="0">
      <alignment vertical="center"/>
    </xf>
    <xf numFmtId="43" fontId="0" fillId="0" borderId="0" applyFont="0" applyFill="0" applyBorder="0" applyAlignment="0" applyProtection="0">
      <alignment vertical="center"/>
    </xf>
    <xf numFmtId="0" fontId="8" fillId="2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1" borderId="13" applyNumberFormat="0" applyFont="0" applyAlignment="0" applyProtection="0">
      <alignment vertical="center"/>
    </xf>
    <xf numFmtId="0" fontId="8" fillId="27"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9" fillId="0" borderId="8" applyNumberFormat="0" applyFill="0" applyAlignment="0" applyProtection="0">
      <alignment vertical="center"/>
    </xf>
    <xf numFmtId="0" fontId="12" fillId="0" borderId="8" applyNumberFormat="0" applyFill="0" applyAlignment="0" applyProtection="0">
      <alignment vertical="center"/>
    </xf>
    <xf numFmtId="0" fontId="8" fillId="8" borderId="0" applyNumberFormat="0" applyBorder="0" applyAlignment="0" applyProtection="0">
      <alignment vertical="center"/>
    </xf>
    <xf numFmtId="0" fontId="21" fillId="0" borderId="15" applyNumberFormat="0" applyFill="0" applyAlignment="0" applyProtection="0">
      <alignment vertical="center"/>
    </xf>
    <xf numFmtId="0" fontId="8" fillId="7" borderId="0" applyNumberFormat="0" applyBorder="0" applyAlignment="0" applyProtection="0">
      <alignment vertical="center"/>
    </xf>
    <xf numFmtId="0" fontId="22" fillId="12" borderId="14" applyNumberFormat="0" applyAlignment="0" applyProtection="0">
      <alignment vertical="center"/>
    </xf>
    <xf numFmtId="0" fontId="11" fillId="12" borderId="10" applyNumberFormat="0" applyAlignment="0" applyProtection="0">
      <alignment vertical="center"/>
    </xf>
    <xf numFmtId="0" fontId="10" fillId="11" borderId="9" applyNumberFormat="0" applyAlignment="0" applyProtection="0">
      <alignment vertical="center"/>
    </xf>
    <xf numFmtId="0" fontId="7" fillId="10" borderId="0" applyNumberFormat="0" applyBorder="0" applyAlignment="0" applyProtection="0">
      <alignment vertical="center"/>
    </xf>
    <xf numFmtId="0" fontId="8" fillId="18" borderId="0" applyNumberFormat="0" applyBorder="0" applyAlignment="0" applyProtection="0">
      <alignment vertical="center"/>
    </xf>
    <xf numFmtId="0" fontId="17" fillId="0" borderId="12" applyNumberFormat="0" applyFill="0" applyAlignment="0" applyProtection="0">
      <alignment vertical="center"/>
    </xf>
    <xf numFmtId="0" fontId="16" fillId="0" borderId="11" applyNumberFormat="0" applyFill="0" applyAlignment="0" applyProtection="0">
      <alignment vertical="center"/>
    </xf>
    <xf numFmtId="0" fontId="15" fillId="16" borderId="0" applyNumberFormat="0" applyBorder="0" applyAlignment="0" applyProtection="0">
      <alignment vertical="center"/>
    </xf>
    <xf numFmtId="0" fontId="25" fillId="29" borderId="0" applyNumberFormat="0" applyBorder="0" applyAlignment="0" applyProtection="0">
      <alignment vertical="center"/>
    </xf>
    <xf numFmtId="0" fontId="7" fillId="26" borderId="0" applyNumberFormat="0" applyBorder="0" applyAlignment="0" applyProtection="0">
      <alignment vertical="center"/>
    </xf>
    <xf numFmtId="0" fontId="8" fillId="6" borderId="0" applyNumberFormat="0" applyBorder="0" applyAlignment="0" applyProtection="0">
      <alignment vertical="center"/>
    </xf>
    <xf numFmtId="0" fontId="7" fillId="30" borderId="0" applyNumberFormat="0" applyBorder="0" applyAlignment="0" applyProtection="0">
      <alignment vertical="center"/>
    </xf>
    <xf numFmtId="0" fontId="7" fillId="17" borderId="0" applyNumberFormat="0" applyBorder="0" applyAlignment="0" applyProtection="0">
      <alignment vertical="center"/>
    </xf>
    <xf numFmtId="0" fontId="7" fillId="28" borderId="0" applyNumberFormat="0" applyBorder="0" applyAlignment="0" applyProtection="0">
      <alignment vertical="center"/>
    </xf>
    <xf numFmtId="0" fontId="7" fillId="15" borderId="0" applyNumberFormat="0" applyBorder="0" applyAlignment="0" applyProtection="0">
      <alignment vertical="center"/>
    </xf>
    <xf numFmtId="0" fontId="8" fillId="5" borderId="0" applyNumberFormat="0" applyBorder="0" applyAlignment="0" applyProtection="0">
      <alignment vertical="center"/>
    </xf>
    <xf numFmtId="0" fontId="8" fillId="31" borderId="0" applyNumberFormat="0" applyBorder="0" applyAlignment="0" applyProtection="0">
      <alignment vertical="center"/>
    </xf>
    <xf numFmtId="0" fontId="7" fillId="14" borderId="0" applyNumberFormat="0" applyBorder="0" applyAlignment="0" applyProtection="0">
      <alignment vertical="center"/>
    </xf>
    <xf numFmtId="0" fontId="7" fillId="4" borderId="0" applyNumberFormat="0" applyBorder="0" applyAlignment="0" applyProtection="0">
      <alignment vertical="center"/>
    </xf>
    <xf numFmtId="0" fontId="8" fillId="25" borderId="0" applyNumberFormat="0" applyBorder="0" applyAlignment="0" applyProtection="0">
      <alignment vertical="center"/>
    </xf>
    <xf numFmtId="0" fontId="7" fillId="23" borderId="0" applyNumberFormat="0" applyBorder="0" applyAlignment="0" applyProtection="0">
      <alignment vertical="center"/>
    </xf>
    <xf numFmtId="0" fontId="8" fillId="3" borderId="0" applyNumberFormat="0" applyBorder="0" applyAlignment="0" applyProtection="0">
      <alignment vertical="center"/>
    </xf>
    <xf numFmtId="0" fontId="8" fillId="32" borderId="0" applyNumberFormat="0" applyBorder="0" applyAlignment="0" applyProtection="0">
      <alignment vertical="center"/>
    </xf>
    <xf numFmtId="0" fontId="7" fillId="2" borderId="0" applyNumberFormat="0" applyBorder="0" applyAlignment="0" applyProtection="0">
      <alignment vertical="center"/>
    </xf>
    <xf numFmtId="0" fontId="8" fillId="9" borderId="0" applyNumberFormat="0" applyBorder="0" applyAlignment="0" applyProtection="0">
      <alignment vertical="center"/>
    </xf>
  </cellStyleXfs>
  <cellXfs count="3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7" fontId="4"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Normal="100" topLeftCell="A14" workbookViewId="0">
      <selection activeCell="F16" sqref="F16:G16"/>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9.666666666666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13370111771</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541.7978</v>
      </c>
      <c r="F8" s="4">
        <v>541.7978</v>
      </c>
      <c r="G8" s="4">
        <v>497.2978</v>
      </c>
      <c r="H8" s="4">
        <v>10</v>
      </c>
      <c r="I8" s="30">
        <f>G8/F8</f>
        <v>0.917866037846591</v>
      </c>
      <c r="J8" s="31">
        <f>10*I8</f>
        <v>9.17866037846591</v>
      </c>
    </row>
    <row r="9" ht="45.75" spans="1:10">
      <c r="A9" s="5"/>
      <c r="B9" s="5"/>
      <c r="C9" s="5"/>
      <c r="D9" s="7" t="s">
        <v>20</v>
      </c>
      <c r="E9" s="4">
        <v>541.7978</v>
      </c>
      <c r="F9" s="4">
        <v>541.7978</v>
      </c>
      <c r="G9" s="4">
        <v>497.2978</v>
      </c>
      <c r="H9" s="4" t="s">
        <v>21</v>
      </c>
      <c r="I9" s="30">
        <f>G9/F9</f>
        <v>0.917866037846591</v>
      </c>
      <c r="J9" s="5" t="s">
        <v>21</v>
      </c>
    </row>
    <row r="10" ht="25" customHeight="1" spans="1:10">
      <c r="A10" s="5"/>
      <c r="B10" s="5"/>
      <c r="C10" s="5"/>
      <c r="D10" s="4" t="s">
        <v>22</v>
      </c>
      <c r="E10" s="4"/>
      <c r="F10" s="4"/>
      <c r="G10" s="4"/>
      <c r="H10" s="4"/>
      <c r="I10" s="32"/>
      <c r="J10" s="5"/>
    </row>
    <row r="11" ht="19" customHeight="1" spans="1:10">
      <c r="A11" s="5"/>
      <c r="B11" s="5"/>
      <c r="C11" s="5"/>
      <c r="D11" s="8" t="s">
        <v>23</v>
      </c>
      <c r="E11" s="4"/>
      <c r="F11" s="4"/>
      <c r="G11" s="4"/>
      <c r="H11" s="4"/>
      <c r="I11" s="32"/>
      <c r="J11" s="5"/>
    </row>
    <row r="12" ht="26" customHeight="1" spans="1:10">
      <c r="A12" s="9" t="s">
        <v>24</v>
      </c>
      <c r="B12" s="5" t="s">
        <v>25</v>
      </c>
      <c r="C12" s="5"/>
      <c r="D12" s="5"/>
      <c r="E12" s="5"/>
      <c r="F12" s="5" t="s">
        <v>26</v>
      </c>
      <c r="G12" s="5"/>
      <c r="H12" s="5"/>
      <c r="I12" s="5"/>
      <c r="J12" s="5"/>
    </row>
    <row r="13" ht="387" customHeight="1" spans="1:10">
      <c r="A13" s="9"/>
      <c r="B13" s="7" t="s">
        <v>27</v>
      </c>
      <c r="C13" s="7"/>
      <c r="D13" s="7"/>
      <c r="E13" s="7"/>
      <c r="F13" s="7" t="s">
        <v>27</v>
      </c>
      <c r="G13" s="7"/>
      <c r="H13" s="7"/>
      <c r="I13" s="7"/>
      <c r="J13" s="7"/>
    </row>
    <row r="14" ht="30.75" spans="1:10">
      <c r="A14" s="9" t="s">
        <v>28</v>
      </c>
      <c r="B14" s="5" t="s">
        <v>29</v>
      </c>
      <c r="C14" s="5" t="s">
        <v>30</v>
      </c>
      <c r="D14" s="4" t="s">
        <v>31</v>
      </c>
      <c r="E14" s="4" t="s">
        <v>32</v>
      </c>
      <c r="F14" s="10" t="s">
        <v>33</v>
      </c>
      <c r="G14" s="11"/>
      <c r="H14" s="5" t="s">
        <v>34</v>
      </c>
      <c r="I14" s="5" t="s">
        <v>18</v>
      </c>
      <c r="J14" s="5" t="s">
        <v>35</v>
      </c>
    </row>
    <row r="15" ht="24" customHeight="1" spans="1:10">
      <c r="A15" s="9"/>
      <c r="B15" s="12" t="s">
        <v>36</v>
      </c>
      <c r="C15" s="13" t="s">
        <v>37</v>
      </c>
      <c r="D15" s="4" t="s">
        <v>38</v>
      </c>
      <c r="E15" s="4" t="s">
        <v>39</v>
      </c>
      <c r="F15" s="14" t="s">
        <v>39</v>
      </c>
      <c r="G15" s="15"/>
      <c r="H15" s="5">
        <v>5</v>
      </c>
      <c r="I15" s="5">
        <v>5</v>
      </c>
      <c r="J15" s="4"/>
    </row>
    <row r="16" ht="108" customHeight="1" spans="1:10">
      <c r="A16" s="9"/>
      <c r="B16" s="12"/>
      <c r="C16" s="16"/>
      <c r="D16" s="5" t="s">
        <v>40</v>
      </c>
      <c r="E16" s="4" t="s">
        <v>41</v>
      </c>
      <c r="F16" s="17" t="s">
        <v>42</v>
      </c>
      <c r="G16" s="18"/>
      <c r="H16" s="5">
        <v>5</v>
      </c>
      <c r="I16" s="33">
        <v>5</v>
      </c>
      <c r="J16" s="5"/>
    </row>
    <row r="17" ht="24" customHeight="1" spans="1:10">
      <c r="A17" s="9"/>
      <c r="B17" s="12"/>
      <c r="C17" s="16"/>
      <c r="D17" s="4" t="s">
        <v>43</v>
      </c>
      <c r="E17" s="4" t="s">
        <v>39</v>
      </c>
      <c r="F17" s="10" t="s">
        <v>39</v>
      </c>
      <c r="G17" s="11"/>
      <c r="H17" s="5">
        <v>5</v>
      </c>
      <c r="I17" s="5">
        <v>5</v>
      </c>
      <c r="J17" s="4"/>
    </row>
    <row r="18" ht="24" customHeight="1" spans="1:10">
      <c r="A18" s="9"/>
      <c r="B18" s="12"/>
      <c r="C18" s="19"/>
      <c r="D18" s="4" t="s">
        <v>44</v>
      </c>
      <c r="E18" s="4" t="s">
        <v>45</v>
      </c>
      <c r="F18" s="14" t="s">
        <v>45</v>
      </c>
      <c r="G18" s="15"/>
      <c r="H18" s="5">
        <v>5</v>
      </c>
      <c r="I18" s="5">
        <v>5</v>
      </c>
      <c r="J18" s="4"/>
    </row>
    <row r="19" ht="24" customHeight="1" spans="1:10">
      <c r="A19" s="9"/>
      <c r="B19" s="12"/>
      <c r="C19" s="20" t="s">
        <v>46</v>
      </c>
      <c r="D19" s="4" t="s">
        <v>47</v>
      </c>
      <c r="E19" s="21">
        <v>1</v>
      </c>
      <c r="F19" s="22">
        <v>1</v>
      </c>
      <c r="G19" s="23"/>
      <c r="H19" s="5">
        <v>5</v>
      </c>
      <c r="I19" s="5">
        <v>5</v>
      </c>
      <c r="J19" s="4"/>
    </row>
    <row r="20" ht="30.75" spans="1:10">
      <c r="A20" s="9"/>
      <c r="B20" s="12"/>
      <c r="C20" s="24"/>
      <c r="D20" s="5" t="s">
        <v>48</v>
      </c>
      <c r="E20" s="25">
        <v>1</v>
      </c>
      <c r="F20" s="22">
        <v>1</v>
      </c>
      <c r="G20" s="11"/>
      <c r="H20" s="5">
        <v>5</v>
      </c>
      <c r="I20" s="5">
        <v>5</v>
      </c>
      <c r="J20" s="4"/>
    </row>
    <row r="21" ht="15.75" spans="1:10">
      <c r="A21" s="9"/>
      <c r="B21" s="12"/>
      <c r="C21" s="4" t="s">
        <v>49</v>
      </c>
      <c r="D21" s="5" t="s">
        <v>50</v>
      </c>
      <c r="E21" s="5" t="s">
        <v>51</v>
      </c>
      <c r="F21" s="10" t="s">
        <v>52</v>
      </c>
      <c r="G21" s="11"/>
      <c r="H21" s="5">
        <v>10</v>
      </c>
      <c r="I21" s="5">
        <v>10</v>
      </c>
      <c r="J21" s="4"/>
    </row>
    <row r="22" ht="24" customHeight="1" spans="1:10">
      <c r="A22" s="9"/>
      <c r="B22" s="12"/>
      <c r="C22" s="4" t="s">
        <v>53</v>
      </c>
      <c r="D22" s="5" t="s">
        <v>54</v>
      </c>
      <c r="E22" s="5" t="s">
        <v>55</v>
      </c>
      <c r="F22" s="10" t="s">
        <v>56</v>
      </c>
      <c r="G22" s="11"/>
      <c r="H22" s="5">
        <v>10</v>
      </c>
      <c r="I22" s="5">
        <v>10</v>
      </c>
      <c r="J22" s="4"/>
    </row>
    <row r="23" ht="30.75" spans="1:10">
      <c r="A23" s="9"/>
      <c r="B23" s="12" t="s">
        <v>57</v>
      </c>
      <c r="C23" s="12" t="s">
        <v>58</v>
      </c>
      <c r="D23" s="5" t="s">
        <v>59</v>
      </c>
      <c r="E23" s="5" t="s">
        <v>59</v>
      </c>
      <c r="F23" s="14" t="s">
        <v>59</v>
      </c>
      <c r="G23" s="15"/>
      <c r="H23" s="5"/>
      <c r="I23" s="4"/>
      <c r="J23" s="4"/>
    </row>
    <row r="24" ht="135.75" spans="1:10">
      <c r="A24" s="9"/>
      <c r="B24" s="12"/>
      <c r="C24" s="12" t="s">
        <v>60</v>
      </c>
      <c r="D24" s="5" t="s">
        <v>61</v>
      </c>
      <c r="E24" s="5" t="s">
        <v>62</v>
      </c>
      <c r="F24" s="10" t="s">
        <v>62</v>
      </c>
      <c r="G24" s="11"/>
      <c r="H24" s="5">
        <v>15</v>
      </c>
      <c r="I24" s="4">
        <v>14</v>
      </c>
      <c r="J24" s="5" t="s">
        <v>63</v>
      </c>
    </row>
    <row r="25" ht="30.75" spans="1:10">
      <c r="A25" s="9"/>
      <c r="B25" s="12"/>
      <c r="C25" s="12" t="s">
        <v>64</v>
      </c>
      <c r="D25" s="5" t="s">
        <v>59</v>
      </c>
      <c r="E25" s="5" t="s">
        <v>59</v>
      </c>
      <c r="F25" s="14" t="s">
        <v>59</v>
      </c>
      <c r="G25" s="15"/>
      <c r="H25" s="5"/>
      <c r="I25" s="4"/>
      <c r="J25" s="4"/>
    </row>
    <row r="26" ht="103" customHeight="1" spans="1:10">
      <c r="A26" s="9"/>
      <c r="B26" s="12"/>
      <c r="C26" s="12" t="s">
        <v>65</v>
      </c>
      <c r="D26" s="5" t="s">
        <v>66</v>
      </c>
      <c r="E26" s="5" t="s">
        <v>66</v>
      </c>
      <c r="F26" s="10" t="s">
        <v>66</v>
      </c>
      <c r="G26" s="11"/>
      <c r="H26" s="5">
        <v>15</v>
      </c>
      <c r="I26" s="4">
        <v>14</v>
      </c>
      <c r="J26" s="5" t="s">
        <v>63</v>
      </c>
    </row>
    <row r="27" ht="60.75" spans="1:10">
      <c r="A27" s="9"/>
      <c r="B27" s="12" t="s">
        <v>67</v>
      </c>
      <c r="C27" s="12" t="s">
        <v>68</v>
      </c>
      <c r="D27" s="5" t="s">
        <v>69</v>
      </c>
      <c r="E27" s="4" t="s">
        <v>70</v>
      </c>
      <c r="F27" s="26">
        <v>1</v>
      </c>
      <c r="G27" s="15"/>
      <c r="H27" s="5">
        <v>10</v>
      </c>
      <c r="I27" s="4">
        <v>10</v>
      </c>
      <c r="J27" s="5"/>
    </row>
    <row r="28" ht="15.75" spans="1:10">
      <c r="A28" s="27" t="s">
        <v>71</v>
      </c>
      <c r="B28" s="27"/>
      <c r="C28" s="27"/>
      <c r="D28" s="27"/>
      <c r="E28" s="27"/>
      <c r="F28" s="27"/>
      <c r="G28" s="27"/>
      <c r="H28" s="27">
        <f>SUM(H15:H27,H8)</f>
        <v>100</v>
      </c>
      <c r="I28" s="34">
        <f>SUM(I15:I27,J8)</f>
        <v>97.1786603784659</v>
      </c>
      <c r="J28" s="4"/>
    </row>
    <row r="29" ht="161" customHeight="1" spans="1:10">
      <c r="A29" s="28" t="s">
        <v>72</v>
      </c>
      <c r="B29" s="29"/>
      <c r="C29" s="29"/>
      <c r="D29" s="29"/>
      <c r="E29" s="29"/>
      <c r="F29" s="29"/>
      <c r="G29" s="29"/>
      <c r="H29" s="29"/>
      <c r="I29" s="29"/>
      <c r="J29" s="29"/>
    </row>
  </sheetData>
  <mergeCells count="3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22"/>
    <mergeCell ref="B23:B26"/>
    <mergeCell ref="C15:C18"/>
    <mergeCell ref="C19:C20"/>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2022-06-02T10:41:33Z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62DB1440A3ED412AA99D93487AEF1696</vt:lpwstr>
  </property>
</Properties>
</file>