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Sheet1!$A$1:$J$38</definedName>
  </definedNames>
  <calcPr calcId="144525"/>
</workbook>
</file>

<file path=xl/sharedStrings.xml><?xml version="1.0" encoding="utf-8"?>
<sst xmlns="http://schemas.openxmlformats.org/spreadsheetml/2006/main" count="123" uniqueCount="106">
  <si>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</si>
  <si>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</si>
  <si>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</si>
  <si>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</si>
  <si>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首发项目</t>
  </si>
  <si>
    <t>主管部门</t>
  </si>
  <si>
    <t>北京市卫生健康委员会</t>
  </si>
  <si>
    <t>实施单位</t>
  </si>
  <si>
    <t>北京市创伤骨科研究所</t>
  </si>
  <si>
    <t>项目负责人</t>
  </si>
  <si>
    <t>韩骁、沈余明、王庚</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</si>
  <si>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</si>
  <si>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</si>
  <si>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</si>
  <si>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</si>
  <si>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</si>
  <si>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</si>
  <si>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</si>
  <si>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</si>
  <si>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</si>
  <si>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</si>
  <si>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</si>
  <si>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</si>
  <si>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</si>
  <si>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</si>
  <si>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</si>
  <si>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</si>
  <si>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首发-大面积烧伤微粒皮移植外层覆盖物的临床研究：完成20例病例收集、数据整理，提高大面积危重烧伤患者救治成活率。          
首发-老年髋部骨折患者围手术期输血指征评分系统的效果评价：入组病例，将老年髋部骨折患者围手术期输血指征评分系统用于临床工作，并采集相关临床数据并完成数据库录入工作，收集半数样本量病例数据（约608例），对数据进行分析整理。                     
首发-应用脊髓诱发电位研究磁共振扩散张量成像对颈椎退行性疾病脊髓功能的评估价值：依照纳入、排除标准入组30例患者，完成术前、术中及术后研究资料采集。</t>
  </si>
  <si>
    <t>完成23例病例收集、数据整理，提高大面积危重烧伤患者救治成活率。          
首发-老年髋部骨折患者围手术期输血指征评分系统的效果评价：入组病例，将老年髋部骨折患者围手术期输血指征评分系统用于临床工作，并采集相关临床数据并完成数据库录入工作，收集半数样本量病例数据（约900例），对数据进行分析整理。                     
首发-应用脊髓诱发电位研究磁共振扩散张量成像对颈椎退行性疾病脊髓功能的评估价值：依照纳入、排除标准入组30例患者，完成术前、术中及术后研究资料采集。</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</si>
  <si>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</si>
  <si>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</si>
  <si>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</si>
  <si>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</si>
  <si>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</si>
  <si>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</si>
  <si>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</si>
  <si>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</si>
  <si>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</si>
  <si>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</si>
  <si>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发表文章（韩晓）</t>
  </si>
  <si>
    <t>2篇</t>
  </si>
  <si>
    <t>1篇</t>
  </si>
  <si>
    <t>另有一篇SCI论文正在小修的修回阶段，即将被接收</t>
  </si>
  <si>
    <t>病例收集（沈余明）</t>
  </si>
  <si>
    <r>
      <rPr>
        <sz val="12"/>
        <rFont val="宋体"/>
        <charset val="134"/>
      </rPr>
      <t>2</t>
    </r>
    <r>
      <rPr>
        <sz val="12"/>
        <rFont val="宋体"/>
        <charset val="134"/>
      </rPr>
      <t>0</t>
    </r>
    <r>
      <rPr>
        <sz val="12"/>
        <rFont val="宋体"/>
        <charset val="134"/>
      </rPr>
      <t>例</t>
    </r>
  </si>
  <si>
    <t>23例</t>
  </si>
  <si>
    <t>数据整理（沈余明）</t>
  </si>
  <si>
    <r>
      <rPr>
        <sz val="12"/>
        <color rgb="FF000000"/>
        <rFont val="宋体"/>
        <charset val="134"/>
      </rPr>
      <t>2</t>
    </r>
    <r>
      <rPr>
        <sz val="12"/>
        <rFont val="宋体"/>
        <charset val="134"/>
      </rPr>
      <t>0</t>
    </r>
    <r>
      <rPr>
        <sz val="12"/>
        <rFont val="宋体"/>
        <charset val="134"/>
      </rPr>
      <t>例</t>
    </r>
  </si>
  <si>
    <t>完成病例收集，初步完成数据的整理，并进行分析(王庚)</t>
  </si>
  <si>
    <t>收集半数样本量病例数据（约608例），发表综述及会议论文1-2篇</t>
  </si>
  <si>
    <t>900例，发表综述一篇</t>
  </si>
  <si>
    <t>质量指标</t>
  </si>
  <si>
    <t>完成磁共振扩散张量扫描检查（韩骁）</t>
  </si>
  <si>
    <t>合格</t>
  </si>
  <si>
    <t>完整随访资料（沈余明）</t>
  </si>
  <si>
    <t>50%以上</t>
  </si>
  <si>
    <t>大面积危重烧伤患者救治成活率（沈余明）</t>
  </si>
  <si>
    <t>90%以上</t>
  </si>
  <si>
    <t>专业团队中正高级/副高级职称人数提高（沈余明）</t>
  </si>
  <si>
    <t>1人</t>
  </si>
  <si>
    <t>未完成设定指标</t>
  </si>
  <si>
    <t>完整随访资料；专业团队中正高级/副高级职称人数提高(王庚)</t>
  </si>
  <si>
    <t>建立完善的老年髋部骨折患者围手术期输血指征评分系统，用于指导老年髋部骨折患者围术期输血，该体统将转化成纸质的标准临床路径手册；晋升高级职称1人</t>
  </si>
  <si>
    <t>已将体系在入组患者中应用，未出现不良反应；晋升副高两人，正高一人</t>
  </si>
  <si>
    <t>时效指标</t>
  </si>
  <si>
    <t>收集30例样本完整数据（韩骁）</t>
  </si>
  <si>
    <t>2021年12月底前完成30例患者术前、术中、术后数据采集</t>
  </si>
  <si>
    <t>病例纳入及随访数量（沈余明）</t>
  </si>
  <si>
    <t>2021年12月底前纳入并随访20例病例</t>
  </si>
  <si>
    <t>纳入约608例病例，完成病例随访(王庚)</t>
  </si>
  <si>
    <t>2021年12月底前纳入并随访完成半数病例</t>
  </si>
  <si>
    <t>2021年12月底前完成病例收集</t>
  </si>
  <si>
    <t>成本指标</t>
  </si>
  <si>
    <t>材料及测试化验加工费（沈余明）</t>
  </si>
  <si>
    <t>14万元</t>
  </si>
  <si>
    <t>12.8223万元</t>
  </si>
  <si>
    <t>数据库的维护；文献查新及CRF表格打印；发表文章；差旅会议；专家咨询及其他(王庚)</t>
  </si>
  <si>
    <t>7.761000万元</t>
  </si>
  <si>
    <t>2.393338万元</t>
  </si>
  <si>
    <t>劳务费、间接经费（韩骁）</t>
  </si>
  <si>
    <t>6万元</t>
  </si>
  <si>
    <t>2.34万元</t>
  </si>
  <si>
    <r>
      <rPr>
        <sz val="12"/>
        <color theme="1"/>
        <rFont val="宋体"/>
        <charset val="134"/>
      </rPr>
      <t>效果指标(</t>
    </r>
    <r>
      <rPr>
        <sz val="12"/>
        <color theme="1"/>
        <rFont val="宋体"/>
        <charset val="134"/>
      </rPr>
      <t>3</t>
    </r>
    <r>
      <rPr>
        <sz val="12"/>
        <color theme="1"/>
        <rFont val="宋体"/>
        <charset val="134"/>
      </rPr>
      <t>0分)</t>
    </r>
  </si>
  <si>
    <t>效益指标</t>
  </si>
  <si>
    <t>经济效益指标（韩骁）</t>
  </si>
  <si>
    <t>评估颈椎退行性病脊髓功能障碍患者严重程度，选择合适的治疗时机，避免治疗不及时或过度治疗</t>
  </si>
  <si>
    <t>社会效益指标（韩骁）</t>
  </si>
  <si>
    <t>早期判断手术预后，提高颈椎退行性病脊髓功能障碍患者手术疗效</t>
  </si>
  <si>
    <t>缩短治疗时间，降低救治成本（沈余明）</t>
  </si>
  <si>
    <t>治疗时间和救治成本降低5%以上</t>
  </si>
  <si>
    <t>提高危重烧伤患者的救治成功率和救治质量（沈余明）</t>
  </si>
  <si>
    <t>救治成功率和救治质量提高5%以上</t>
  </si>
  <si>
    <t>推广应用大面积深度烧伤创面修复技术（沈余明）</t>
  </si>
  <si>
    <r>
      <rPr>
        <sz val="12"/>
        <rFont val="宋体"/>
        <charset val="134"/>
      </rPr>
      <t>全国性学术会议发言1-</t>
    </r>
    <r>
      <rPr>
        <sz val="12"/>
        <rFont val="宋体"/>
        <charset val="134"/>
      </rPr>
      <t>3</t>
    </r>
    <r>
      <rPr>
        <sz val="12"/>
        <rFont val="宋体"/>
        <charset val="134"/>
      </rPr>
      <t>次</t>
    </r>
  </si>
  <si>
    <t>全国性学术会议发言2次</t>
  </si>
  <si>
    <t>制定合理有效的围术期输血评分系统，避免在目前血源紧张情况下的血液浪费，同时满足患者供血供氧需求，不增加组织器官灌注不足风险。该项目针对目前老年患者这一热点问题，解决血源紧张及异体血输注带来的风险问题，且改善老年髋部骨折患者预后(王庚)</t>
  </si>
  <si>
    <t>将既有输血指征中主观判断部分进行量化，便于临床应用</t>
  </si>
  <si>
    <t>持续缓解老年骨折患者血源紧张，减少异体输血风险</t>
  </si>
  <si>
    <t>项目推广受疫情影响，下一步加强推广</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</si>
  <si>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</si>
  <si>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</si>
  <si>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患者满意度（韩骁）</t>
  </si>
  <si>
    <t>≥90%</t>
  </si>
  <si>
    <t>满意度调查资料归集不充分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</si>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</sst>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3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1"/>
      <color indexed="8"/>
      <name val="宋体"/>
      <charset val="134"/>
    </font>
    <font>
      <b/>
      <sz val="12"/>
      <color rgb="FF000000"/>
      <name val="宋体"/>
      <charset val="134"/>
    </font>
    <font>
      <sz val="11"/>
      <color theme="0"/>
      <name val="等线"/>
      <charset val="0"/>
      <scheme val="minor"/>
    </font>
    <font>
      <sz val="11"/>
      <color rgb="FF9C0006"/>
      <name val="等线"/>
      <charset val="0"/>
      <scheme val="minor"/>
    </font>
    <font>
      <b/>
      <sz val="15"/>
      <color theme="3"/>
      <name val="等线"/>
      <charset val="134"/>
      <scheme val="minor"/>
    </font>
    <font>
      <sz val="11"/>
      <color rgb="FF3F3F76"/>
      <name val="等线"/>
      <charset val="0"/>
      <scheme val="minor"/>
    </font>
    <font>
      <b/>
      <sz val="11"/>
      <color theme="3"/>
      <name val="等线"/>
      <charset val="134"/>
      <scheme val="minor"/>
    </font>
    <font>
      <sz val="11"/>
      <color theme="1"/>
      <name val="等线"/>
      <charset val="0"/>
      <scheme val="minor"/>
    </font>
    <font>
      <i/>
      <sz val="11"/>
      <color rgb="FF7F7F7F"/>
      <name val="等线"/>
      <charset val="0"/>
      <scheme val="minor"/>
    </font>
    <font>
      <sz val="11"/>
      <color theme="1"/>
      <name val="等线"/>
      <charset val="134"/>
      <scheme val="minor"/>
    </font>
    <font>
      <b/>
      <sz val="11"/>
      <color rgb="FFFA7D00"/>
      <name val="等线"/>
      <charset val="0"/>
      <scheme val="minor"/>
    </font>
    <font>
      <b/>
      <sz val="11"/>
      <color rgb="FF3F3F3F"/>
      <name val="等线"/>
      <charset val="0"/>
      <scheme val="minor"/>
    </font>
    <font>
      <b/>
      <sz val="11"/>
      <color rgb="FFFFFFFF"/>
      <name val="等线"/>
      <charset val="0"/>
      <scheme val="minor"/>
    </font>
    <font>
      <u/>
      <sz val="11"/>
      <color rgb="FF0000FF"/>
      <name val="等线"/>
      <charset val="0"/>
      <scheme val="minor"/>
    </font>
    <font>
      <sz val="11"/>
      <color rgb="FF9C6500"/>
      <name val="等线"/>
      <charset val="0"/>
      <scheme val="minor"/>
    </font>
    <font>
      <sz val="11"/>
      <color rgb="FFFF0000"/>
      <name val="等线"/>
      <charset val="0"/>
      <scheme val="minor"/>
    </font>
    <font>
      <u/>
      <sz val="11"/>
      <color rgb="FF800080"/>
      <name val="等线"/>
      <charset val="0"/>
      <scheme val="minor"/>
    </font>
    <font>
      <sz val="11"/>
      <color rgb="FFFA7D00"/>
      <name val="等线"/>
      <charset val="0"/>
      <scheme val="minor"/>
    </font>
    <font>
      <b/>
      <sz val="13"/>
      <color theme="3"/>
      <name val="等线"/>
      <charset val="134"/>
      <scheme val="minor"/>
    </font>
    <font>
      <b/>
      <sz val="18"/>
      <color theme="3"/>
      <name val="等线"/>
      <charset val="134"/>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theme="7"/>
        <bgColor indexed="64"/>
      </patternFill>
    </fill>
    <fill>
      <patternFill patternType="solid">
        <fgColor theme="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rgb="FFC6EFCE"/>
        <bgColor indexed="64"/>
      </patternFill>
    </fill>
    <fill>
      <patternFill patternType="solid">
        <fgColor theme="8"/>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12"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20" fillId="0" borderId="0" applyNumberFormat="0" applyFill="0" applyBorder="0" applyAlignment="0" applyProtection="0">
      <alignment vertical="center"/>
    </xf>
    <xf numFmtId="9" fontId="16"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5" applyNumberFormat="0" applyFont="0" applyAlignment="0" applyProtection="0">
      <alignment vertical="center"/>
    </xf>
    <xf numFmtId="0" fontId="9" fillId="5" borderId="0" applyNumberFormat="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10" applyNumberFormat="0" applyFill="0" applyAlignment="0" applyProtection="0">
      <alignment vertical="center"/>
    </xf>
    <xf numFmtId="0" fontId="25" fillId="0" borderId="10" applyNumberFormat="0" applyFill="0" applyAlignment="0" applyProtection="0">
      <alignment vertical="center"/>
    </xf>
    <xf numFmtId="0" fontId="9" fillId="15" borderId="0" applyNumberFormat="0" applyBorder="0" applyAlignment="0" applyProtection="0">
      <alignment vertical="center"/>
    </xf>
    <xf numFmtId="0" fontId="13" fillId="0" borderId="12" applyNumberFormat="0" applyFill="0" applyAlignment="0" applyProtection="0">
      <alignment vertical="center"/>
    </xf>
    <xf numFmtId="0" fontId="9" fillId="18" borderId="0" applyNumberFormat="0" applyBorder="0" applyAlignment="0" applyProtection="0">
      <alignment vertical="center"/>
    </xf>
    <xf numFmtId="0" fontId="18" fillId="11" borderId="13" applyNumberFormat="0" applyAlignment="0" applyProtection="0">
      <alignment vertical="center"/>
    </xf>
    <xf numFmtId="0" fontId="17" fillId="11" borderId="11" applyNumberFormat="0" applyAlignment="0" applyProtection="0">
      <alignment vertical="center"/>
    </xf>
    <xf numFmtId="0" fontId="19" fillId="12" borderId="14" applyNumberFormat="0" applyAlignment="0" applyProtection="0">
      <alignment vertical="center"/>
    </xf>
    <xf numFmtId="0" fontId="14" fillId="19" borderId="0" applyNumberFormat="0" applyBorder="0" applyAlignment="0" applyProtection="0">
      <alignment vertical="center"/>
    </xf>
    <xf numFmtId="0" fontId="9" fillId="8" borderId="0" applyNumberFormat="0" applyBorder="0" applyAlignment="0" applyProtection="0">
      <alignment vertical="center"/>
    </xf>
    <xf numFmtId="0" fontId="24" fillId="0" borderId="16" applyNumberFormat="0" applyFill="0" applyAlignment="0" applyProtection="0">
      <alignment vertical="center"/>
    </xf>
    <xf numFmtId="0" fontId="27" fillId="0" borderId="17" applyNumberFormat="0" applyFill="0" applyAlignment="0" applyProtection="0">
      <alignment vertical="center"/>
    </xf>
    <xf numFmtId="0" fontId="28" fillId="24" borderId="0" applyNumberFormat="0" applyBorder="0" applyAlignment="0" applyProtection="0">
      <alignment vertical="center"/>
    </xf>
    <xf numFmtId="0" fontId="21" fillId="17" borderId="0" applyNumberFormat="0" applyBorder="0" applyAlignment="0" applyProtection="0">
      <alignment vertical="center"/>
    </xf>
    <xf numFmtId="0" fontId="14" fillId="26" borderId="0" applyNumberFormat="0" applyBorder="0" applyAlignment="0" applyProtection="0">
      <alignment vertical="center"/>
    </xf>
    <xf numFmtId="0" fontId="9" fillId="4" borderId="0" applyNumberFormat="0" applyBorder="0" applyAlignment="0" applyProtection="0">
      <alignment vertical="center"/>
    </xf>
    <xf numFmtId="0" fontId="14" fillId="21" borderId="0" applyNumberFormat="0" applyBorder="0" applyAlignment="0" applyProtection="0">
      <alignment vertical="center"/>
    </xf>
    <xf numFmtId="0" fontId="14" fillId="20" borderId="0" applyNumberFormat="0" applyBorder="0" applyAlignment="0" applyProtection="0">
      <alignment vertical="center"/>
    </xf>
    <xf numFmtId="0" fontId="14" fillId="27" borderId="0" applyNumberFormat="0" applyBorder="0" applyAlignment="0" applyProtection="0">
      <alignment vertical="center"/>
    </xf>
    <xf numFmtId="0" fontId="14" fillId="14"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14" fillId="22" borderId="0" applyNumberFormat="0" applyBorder="0" applyAlignment="0" applyProtection="0">
      <alignment vertical="center"/>
    </xf>
    <xf numFmtId="0" fontId="14" fillId="29" borderId="0" applyNumberFormat="0" applyBorder="0" applyAlignment="0" applyProtection="0">
      <alignment vertical="center"/>
    </xf>
    <xf numFmtId="0" fontId="9" fillId="25" borderId="0" applyNumberFormat="0" applyBorder="0" applyAlignment="0" applyProtection="0">
      <alignment vertical="center"/>
    </xf>
    <xf numFmtId="0" fontId="14" fillId="30" borderId="0" applyNumberFormat="0" applyBorder="0" applyAlignment="0" applyProtection="0">
      <alignment vertical="center"/>
    </xf>
    <xf numFmtId="0" fontId="9" fillId="28" borderId="0" applyNumberFormat="0" applyBorder="0" applyAlignment="0" applyProtection="0">
      <alignment vertical="center"/>
    </xf>
    <xf numFmtId="0" fontId="9" fillId="31" borderId="0" applyNumberFormat="0" applyBorder="0" applyAlignment="0" applyProtection="0">
      <alignment vertical="center"/>
    </xf>
    <xf numFmtId="0" fontId="14" fillId="32" borderId="0" applyNumberFormat="0" applyBorder="0" applyAlignment="0" applyProtection="0">
      <alignment vertical="center"/>
    </xf>
    <xf numFmtId="0" fontId="9" fillId="33" borderId="0" applyNumberFormat="0" applyBorder="0" applyAlignment="0" applyProtection="0">
      <alignment vertical="center"/>
    </xf>
    <xf numFmtId="0" fontId="6" fillId="0" borderId="0"/>
  </cellStyleXfs>
  <cellXfs count="4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left" vertical="top" wrapText="1"/>
    </xf>
    <xf numFmtId="0" fontId="4" fillId="0" borderId="2" xfId="0" applyFont="1" applyBorder="1" applyAlignment="1">
      <alignment horizontal="center" vertical="center" textRotation="255"/>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textRotation="255"/>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6" xfId="49" applyFont="1" applyBorder="1" applyAlignment="1">
      <alignment horizontal="center" vertical="center" wrapText="1"/>
    </xf>
    <xf numFmtId="0" fontId="4" fillId="2" borderId="5" xfId="0" applyFont="1" applyFill="1" applyBorder="1" applyAlignment="1">
      <alignment horizontal="center" vertical="center" textRotation="255"/>
    </xf>
    <xf numFmtId="0" fontId="5" fillId="2" borderId="5"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9"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7" xfId="0" applyFont="1" applyBorder="1" applyAlignment="1">
      <alignment horizontal="center" vertical="center" wrapText="1"/>
    </xf>
    <xf numFmtId="49" fontId="7" fillId="0" borderId="6" xfId="0" applyNumberFormat="1" applyFont="1" applyFill="1" applyBorder="1" applyAlignment="1">
      <alignment vertical="center" wrapText="1"/>
    </xf>
    <xf numFmtId="0" fontId="4" fillId="0" borderId="7" xfId="0" applyFont="1" applyBorder="1" applyAlignment="1">
      <alignment horizontal="center" vertical="center" textRotation="255"/>
    </xf>
    <xf numFmtId="0" fontId="5" fillId="0" borderId="1" xfId="0" applyFont="1" applyBorder="1" applyAlignment="1">
      <alignment horizontal="center" vertical="center" wrapText="1"/>
    </xf>
    <xf numFmtId="0" fontId="8"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NumberFormat="1" applyFont="1" applyBorder="1" applyAlignment="1">
      <alignment horizontal="center" vertical="center"/>
    </xf>
    <xf numFmtId="0" fontId="4" fillId="0" borderId="9" xfId="0" applyFont="1" applyBorder="1" applyAlignment="1">
      <alignment horizontal="center" vertical="center"/>
    </xf>
    <xf numFmtId="176" fontId="8"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262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view="pageBreakPreview" zoomScale="84" zoomScaleNormal="100" topLeftCell="C1" workbookViewId="0">
      <selection activeCell="J8" sqref="J8"/>
    </sheetView>
  </sheetViews>
  <sheetFormatPr defaultColWidth="9" defaultRowHeight="14.25"/>
  <cols>
    <col min="1" max="1" width="5.375" customWidth="1"/>
    <col min="2" max="2" width="7.625" customWidth="1"/>
    <col min="3" max="3" width="12.125" customWidth="1"/>
    <col min="4" max="4" width="39.125" customWidth="1"/>
    <col min="5" max="5" width="51.625" customWidth="1"/>
    <col min="6" max="6" width="13.375" customWidth="1"/>
    <col min="7" max="7" width="11.625" customWidth="1"/>
    <col min="8" max="8" width="12.5" customWidth="1"/>
    <col min="9" max="9" width="11" customWidth="1"/>
    <col min="10" max="10" width="33.375" customWidth="1"/>
    <col min="11" max="11" width="10.375"/>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6" t="s">
        <v>10</v>
      </c>
      <c r="E6" s="6"/>
      <c r="F6" s="6"/>
      <c r="G6" s="5" t="s">
        <v>11</v>
      </c>
      <c r="H6" s="7">
        <v>13651381980</v>
      </c>
      <c r="I6" s="7"/>
      <c r="J6" s="7"/>
    </row>
    <row r="7" ht="29.25" spans="1:10">
      <c r="A7" s="8" t="s">
        <v>12</v>
      </c>
      <c r="B7" s="8"/>
      <c r="C7" s="8"/>
      <c r="D7" s="5"/>
      <c r="E7" s="8" t="s">
        <v>13</v>
      </c>
      <c r="F7" s="8" t="s">
        <v>14</v>
      </c>
      <c r="G7" s="8" t="s">
        <v>15</v>
      </c>
      <c r="H7" s="8" t="s">
        <v>16</v>
      </c>
      <c r="I7" s="8" t="s">
        <v>17</v>
      </c>
      <c r="J7" s="5" t="s">
        <v>18</v>
      </c>
    </row>
    <row r="8" ht="20.1" customHeight="1" spans="1:10">
      <c r="A8" s="8"/>
      <c r="B8" s="8"/>
      <c r="C8" s="8"/>
      <c r="D8" s="9" t="s">
        <v>19</v>
      </c>
      <c r="E8" s="5">
        <v>27.761</v>
      </c>
      <c r="F8" s="5">
        <v>27.761</v>
      </c>
      <c r="G8" s="10">
        <v>17.555638</v>
      </c>
      <c r="H8" s="5">
        <v>10</v>
      </c>
      <c r="I8" s="44">
        <f>G8/F8</f>
        <v>0.632384928496812</v>
      </c>
      <c r="J8" s="45">
        <f>10*I8</f>
        <v>6.32384928496812</v>
      </c>
    </row>
    <row r="9" ht="29.25" spans="1:10">
      <c r="A9" s="8"/>
      <c r="B9" s="8"/>
      <c r="C9" s="8"/>
      <c r="D9" s="11" t="s">
        <v>20</v>
      </c>
      <c r="E9" s="5">
        <v>27.761</v>
      </c>
      <c r="F9" s="5">
        <v>27.761</v>
      </c>
      <c r="G9" s="10">
        <v>17.555638</v>
      </c>
      <c r="H9" s="5" t="s">
        <v>21</v>
      </c>
      <c r="I9" s="44">
        <f>G9/F9</f>
        <v>0.632384928496812</v>
      </c>
      <c r="J9" s="8" t="s">
        <v>21</v>
      </c>
    </row>
    <row r="10" ht="24.95" customHeight="1" spans="1:10">
      <c r="A10" s="8"/>
      <c r="B10" s="8"/>
      <c r="C10" s="8"/>
      <c r="D10" s="5" t="s">
        <v>22</v>
      </c>
      <c r="E10" s="5">
        <v>0</v>
      </c>
      <c r="F10" s="5">
        <v>0</v>
      </c>
      <c r="G10" s="5">
        <v>0</v>
      </c>
      <c r="H10" s="5" t="s">
        <v>21</v>
      </c>
      <c r="I10" s="46">
        <v>0</v>
      </c>
      <c r="J10" s="8" t="s">
        <v>21</v>
      </c>
    </row>
    <row r="11" ht="18.95" customHeight="1" spans="1:10">
      <c r="A11" s="8"/>
      <c r="B11" s="8"/>
      <c r="C11" s="8"/>
      <c r="D11" s="6" t="s">
        <v>23</v>
      </c>
      <c r="E11" s="5">
        <v>0</v>
      </c>
      <c r="F11" s="5">
        <v>0</v>
      </c>
      <c r="G11" s="5">
        <v>0</v>
      </c>
      <c r="H11" s="5" t="s">
        <v>21</v>
      </c>
      <c r="I11" s="46">
        <v>0</v>
      </c>
      <c r="J11" s="8" t="s">
        <v>21</v>
      </c>
    </row>
    <row r="12" ht="26.1" customHeight="1" spans="1:10">
      <c r="A12" s="12" t="s">
        <v>24</v>
      </c>
      <c r="B12" s="8" t="s">
        <v>25</v>
      </c>
      <c r="C12" s="8"/>
      <c r="D12" s="8"/>
      <c r="E12" s="8"/>
      <c r="F12" s="8" t="s">
        <v>26</v>
      </c>
      <c r="G12" s="8"/>
      <c r="H12" s="8"/>
      <c r="I12" s="8"/>
      <c r="J12" s="8"/>
    </row>
    <row r="13" ht="97.5" customHeight="1" spans="1:10">
      <c r="A13" s="12"/>
      <c r="B13" s="13" t="s">
        <v>27</v>
      </c>
      <c r="C13" s="13"/>
      <c r="D13" s="13"/>
      <c r="E13" s="13"/>
      <c r="F13" s="8" t="s">
        <v>28</v>
      </c>
      <c r="G13" s="8"/>
      <c r="H13" s="8"/>
      <c r="I13" s="8"/>
      <c r="J13" s="8"/>
    </row>
    <row r="14" ht="29.25" customHeight="1" spans="1:10">
      <c r="A14" s="14" t="s">
        <v>29</v>
      </c>
      <c r="B14" s="8" t="s">
        <v>30</v>
      </c>
      <c r="C14" s="5" t="s">
        <v>31</v>
      </c>
      <c r="D14" s="5" t="s">
        <v>32</v>
      </c>
      <c r="E14" s="5" t="s">
        <v>33</v>
      </c>
      <c r="F14" s="15" t="s">
        <v>34</v>
      </c>
      <c r="G14" s="16"/>
      <c r="H14" s="8" t="s">
        <v>35</v>
      </c>
      <c r="I14" s="8" t="s">
        <v>18</v>
      </c>
      <c r="J14" s="8" t="s">
        <v>36</v>
      </c>
    </row>
    <row r="15" ht="29.25" spans="1:10">
      <c r="A15" s="17"/>
      <c r="B15" s="18" t="s">
        <v>37</v>
      </c>
      <c r="C15" s="19" t="s">
        <v>38</v>
      </c>
      <c r="D15" s="5" t="s">
        <v>39</v>
      </c>
      <c r="E15" s="5" t="s">
        <v>40</v>
      </c>
      <c r="F15" s="20" t="s">
        <v>41</v>
      </c>
      <c r="G15" s="21"/>
      <c r="H15" s="8">
        <v>3</v>
      </c>
      <c r="I15" s="8">
        <v>1.5</v>
      </c>
      <c r="J15" s="8" t="s">
        <v>42</v>
      </c>
    </row>
    <row r="16" ht="24" customHeight="1" spans="1:10">
      <c r="A16" s="17"/>
      <c r="B16" s="22"/>
      <c r="C16" s="23"/>
      <c r="D16" s="24" t="s">
        <v>43</v>
      </c>
      <c r="E16" s="24" t="s">
        <v>44</v>
      </c>
      <c r="F16" s="20" t="s">
        <v>45</v>
      </c>
      <c r="G16" s="21"/>
      <c r="H16" s="8">
        <v>3</v>
      </c>
      <c r="I16" s="8">
        <v>3</v>
      </c>
      <c r="J16" s="5"/>
    </row>
    <row r="17" ht="24" customHeight="1" spans="1:10">
      <c r="A17" s="17"/>
      <c r="B17" s="22"/>
      <c r="C17" s="23"/>
      <c r="D17" s="5" t="s">
        <v>46</v>
      </c>
      <c r="E17" s="5" t="s">
        <v>47</v>
      </c>
      <c r="F17" s="20" t="s">
        <v>45</v>
      </c>
      <c r="G17" s="21"/>
      <c r="H17" s="8">
        <v>3</v>
      </c>
      <c r="I17" s="8">
        <v>3</v>
      </c>
      <c r="J17" s="5"/>
    </row>
    <row r="18" s="1" customFormat="1" ht="39" customHeight="1" spans="1:10">
      <c r="A18" s="25"/>
      <c r="B18" s="26"/>
      <c r="C18" s="27"/>
      <c r="D18" s="28" t="s">
        <v>48</v>
      </c>
      <c r="E18" s="29" t="s">
        <v>49</v>
      </c>
      <c r="F18" s="30" t="s">
        <v>50</v>
      </c>
      <c r="G18" s="31"/>
      <c r="H18" s="28">
        <v>3</v>
      </c>
      <c r="I18" s="28">
        <v>3</v>
      </c>
      <c r="J18" s="10"/>
    </row>
    <row r="19" ht="24.75" customHeight="1" spans="1:10">
      <c r="A19" s="17"/>
      <c r="B19" s="22"/>
      <c r="C19" s="19" t="s">
        <v>51</v>
      </c>
      <c r="D19" s="5" t="s">
        <v>52</v>
      </c>
      <c r="E19" s="5" t="s">
        <v>53</v>
      </c>
      <c r="F19" s="20" t="s">
        <v>53</v>
      </c>
      <c r="G19" s="21"/>
      <c r="H19" s="8">
        <v>4</v>
      </c>
      <c r="I19" s="21">
        <v>4</v>
      </c>
      <c r="J19" s="5"/>
    </row>
    <row r="20" ht="24.75" customHeight="1" spans="1:10">
      <c r="A20" s="17"/>
      <c r="B20" s="22"/>
      <c r="C20" s="23"/>
      <c r="D20" s="8" t="s">
        <v>54</v>
      </c>
      <c r="E20" s="8" t="s">
        <v>55</v>
      </c>
      <c r="F20" s="15" t="s">
        <v>55</v>
      </c>
      <c r="G20" s="16"/>
      <c r="H20" s="8">
        <v>4</v>
      </c>
      <c r="I20" s="8">
        <v>4</v>
      </c>
      <c r="J20" s="5"/>
    </row>
    <row r="21" ht="24.75" customHeight="1" spans="1:10">
      <c r="A21" s="17"/>
      <c r="B21" s="22"/>
      <c r="C21" s="23"/>
      <c r="D21" s="8" t="s">
        <v>56</v>
      </c>
      <c r="E21" s="8" t="s">
        <v>57</v>
      </c>
      <c r="F21" s="15" t="s">
        <v>57</v>
      </c>
      <c r="G21" s="16"/>
      <c r="H21" s="32">
        <v>4</v>
      </c>
      <c r="I21" s="47">
        <v>4</v>
      </c>
      <c r="J21" s="5"/>
    </row>
    <row r="22" ht="29.25" spans="1:10">
      <c r="A22" s="17"/>
      <c r="B22" s="22"/>
      <c r="C22" s="23"/>
      <c r="D22" s="8" t="s">
        <v>58</v>
      </c>
      <c r="E22" s="8" t="s">
        <v>59</v>
      </c>
      <c r="F22" s="20">
        <v>0</v>
      </c>
      <c r="G22" s="21"/>
      <c r="H22" s="32">
        <v>1</v>
      </c>
      <c r="I22" s="47">
        <v>0</v>
      </c>
      <c r="J22" s="5" t="s">
        <v>60</v>
      </c>
    </row>
    <row r="23" s="1" customFormat="1" ht="66.95" customHeight="1" spans="1:10">
      <c r="A23" s="17"/>
      <c r="B23" s="22"/>
      <c r="C23" s="33"/>
      <c r="D23" s="28" t="s">
        <v>61</v>
      </c>
      <c r="E23" s="28" t="s">
        <v>62</v>
      </c>
      <c r="F23" s="34" t="s">
        <v>63</v>
      </c>
      <c r="G23" s="35"/>
      <c r="H23" s="28">
        <v>4</v>
      </c>
      <c r="I23" s="28">
        <v>4</v>
      </c>
      <c r="J23" s="10"/>
    </row>
    <row r="24" ht="30" customHeight="1" spans="1:10">
      <c r="A24" s="17"/>
      <c r="B24" s="22"/>
      <c r="C24" s="19" t="s">
        <v>64</v>
      </c>
      <c r="D24" s="5" t="s">
        <v>65</v>
      </c>
      <c r="E24" s="10" t="s">
        <v>66</v>
      </c>
      <c r="F24" s="36" t="s">
        <v>66</v>
      </c>
      <c r="G24" s="35"/>
      <c r="H24" s="32">
        <v>4</v>
      </c>
      <c r="I24" s="47">
        <v>4</v>
      </c>
      <c r="J24" s="5"/>
    </row>
    <row r="25" ht="30" customHeight="1" spans="1:10">
      <c r="A25" s="17"/>
      <c r="B25" s="22"/>
      <c r="C25" s="23"/>
      <c r="D25" s="5" t="s">
        <v>67</v>
      </c>
      <c r="E25" s="10" t="s">
        <v>68</v>
      </c>
      <c r="F25" s="36" t="s">
        <v>68</v>
      </c>
      <c r="G25" s="35"/>
      <c r="H25" s="8">
        <v>4</v>
      </c>
      <c r="I25" s="8">
        <v>4</v>
      </c>
      <c r="J25" s="5"/>
    </row>
    <row r="26" ht="30" customHeight="1" spans="1:10">
      <c r="A26" s="17"/>
      <c r="B26" s="22"/>
      <c r="C26" s="33"/>
      <c r="D26" s="5" t="s">
        <v>69</v>
      </c>
      <c r="E26" s="10" t="s">
        <v>70</v>
      </c>
      <c r="F26" s="36" t="s">
        <v>71</v>
      </c>
      <c r="G26" s="35"/>
      <c r="H26" s="32">
        <v>4</v>
      </c>
      <c r="I26" s="47">
        <v>4</v>
      </c>
      <c r="J26" s="5"/>
    </row>
    <row r="27" ht="30" customHeight="1" spans="1:10">
      <c r="A27" s="17"/>
      <c r="B27" s="22"/>
      <c r="C27" s="19" t="s">
        <v>72</v>
      </c>
      <c r="D27" s="5" t="s">
        <v>73</v>
      </c>
      <c r="E27" s="5" t="s">
        <v>74</v>
      </c>
      <c r="F27" s="36" t="s">
        <v>75</v>
      </c>
      <c r="G27" s="35"/>
      <c r="H27" s="8">
        <v>3</v>
      </c>
      <c r="I27" s="8">
        <v>3</v>
      </c>
      <c r="J27" s="5"/>
    </row>
    <row r="28" ht="30" customHeight="1" spans="1:10">
      <c r="A28" s="17"/>
      <c r="B28" s="22"/>
      <c r="C28" s="23"/>
      <c r="D28" s="8" t="s">
        <v>76</v>
      </c>
      <c r="E28" s="5" t="s">
        <v>77</v>
      </c>
      <c r="F28" s="30" t="s">
        <v>78</v>
      </c>
      <c r="G28" s="31"/>
      <c r="H28" s="32">
        <v>3</v>
      </c>
      <c r="I28" s="47">
        <v>3</v>
      </c>
      <c r="J28" s="5"/>
    </row>
    <row r="29" ht="24" customHeight="1" spans="1:10">
      <c r="A29" s="17"/>
      <c r="B29" s="37"/>
      <c r="C29" s="33"/>
      <c r="D29" s="8" t="s">
        <v>79</v>
      </c>
      <c r="E29" s="8" t="s">
        <v>80</v>
      </c>
      <c r="F29" s="36" t="s">
        <v>81</v>
      </c>
      <c r="G29" s="35"/>
      <c r="H29" s="8">
        <v>3</v>
      </c>
      <c r="I29" s="8">
        <v>3</v>
      </c>
      <c r="J29" s="5"/>
    </row>
    <row r="30" ht="29.25" customHeight="1" spans="1:10">
      <c r="A30" s="17"/>
      <c r="B30" s="18" t="s">
        <v>82</v>
      </c>
      <c r="C30" s="18" t="s">
        <v>83</v>
      </c>
      <c r="D30" s="8" t="s">
        <v>84</v>
      </c>
      <c r="E30" s="38" t="s">
        <v>85</v>
      </c>
      <c r="F30" s="20" t="s">
        <v>53</v>
      </c>
      <c r="G30" s="21"/>
      <c r="H30" s="8">
        <v>5</v>
      </c>
      <c r="I30" s="5">
        <v>5</v>
      </c>
      <c r="J30" s="5"/>
    </row>
    <row r="31" ht="57.75" customHeight="1" spans="1:10">
      <c r="A31" s="17"/>
      <c r="B31" s="22"/>
      <c r="C31" s="22"/>
      <c r="D31" s="8" t="s">
        <v>86</v>
      </c>
      <c r="E31" s="8" t="s">
        <v>87</v>
      </c>
      <c r="F31" s="15" t="s">
        <v>53</v>
      </c>
      <c r="G31" s="16"/>
      <c r="H31" s="8">
        <v>5</v>
      </c>
      <c r="I31" s="5">
        <v>5</v>
      </c>
      <c r="J31" s="8"/>
    </row>
    <row r="32" ht="57.75" customHeight="1" spans="1:10">
      <c r="A32" s="17"/>
      <c r="B32" s="22"/>
      <c r="C32" s="22"/>
      <c r="D32" s="8" t="s">
        <v>88</v>
      </c>
      <c r="E32" s="8" t="s">
        <v>89</v>
      </c>
      <c r="F32" s="15" t="s">
        <v>89</v>
      </c>
      <c r="G32" s="16"/>
      <c r="H32" s="8">
        <v>5</v>
      </c>
      <c r="I32" s="5">
        <v>5</v>
      </c>
      <c r="J32" s="8"/>
    </row>
    <row r="33" ht="57.75" customHeight="1" spans="1:10">
      <c r="A33" s="17"/>
      <c r="B33" s="22"/>
      <c r="C33" s="22"/>
      <c r="D33" s="8" t="s">
        <v>90</v>
      </c>
      <c r="E33" s="8" t="s">
        <v>91</v>
      </c>
      <c r="F33" s="20" t="s">
        <v>91</v>
      </c>
      <c r="G33" s="21"/>
      <c r="H33" s="8">
        <v>5</v>
      </c>
      <c r="I33" s="5">
        <v>5</v>
      </c>
      <c r="J33" s="8"/>
    </row>
    <row r="34" ht="29.25" spans="1:10">
      <c r="A34" s="17"/>
      <c r="B34" s="22"/>
      <c r="C34" s="22"/>
      <c r="D34" s="8" t="s">
        <v>92</v>
      </c>
      <c r="E34" s="8" t="s">
        <v>93</v>
      </c>
      <c r="F34" s="20" t="s">
        <v>94</v>
      </c>
      <c r="G34" s="21"/>
      <c r="H34" s="8">
        <v>5</v>
      </c>
      <c r="I34" s="5">
        <v>5</v>
      </c>
      <c r="J34" s="5"/>
    </row>
    <row r="35" ht="100.5" spans="1:10">
      <c r="A35" s="17"/>
      <c r="B35" s="37"/>
      <c r="C35" s="37"/>
      <c r="D35" s="8" t="s">
        <v>95</v>
      </c>
      <c r="E35" s="8" t="s">
        <v>96</v>
      </c>
      <c r="F35" s="15" t="s">
        <v>97</v>
      </c>
      <c r="G35" s="16"/>
      <c r="H35" s="8">
        <v>5</v>
      </c>
      <c r="I35" s="5">
        <v>4</v>
      </c>
      <c r="J35" s="8" t="s">
        <v>98</v>
      </c>
    </row>
    <row r="36" ht="57.75" spans="1:10">
      <c r="A36" s="39"/>
      <c r="B36" s="40" t="s">
        <v>99</v>
      </c>
      <c r="C36" s="40" t="s">
        <v>100</v>
      </c>
      <c r="D36" s="5" t="s">
        <v>101</v>
      </c>
      <c r="E36" s="5" t="s">
        <v>102</v>
      </c>
      <c r="F36" s="20" t="s">
        <v>102</v>
      </c>
      <c r="G36" s="21"/>
      <c r="H36" s="8">
        <v>10</v>
      </c>
      <c r="I36" s="5">
        <v>9</v>
      </c>
      <c r="J36" s="5" t="s">
        <v>103</v>
      </c>
    </row>
    <row r="37" spans="1:10">
      <c r="A37" s="41" t="s">
        <v>104</v>
      </c>
      <c r="B37" s="41"/>
      <c r="C37" s="41"/>
      <c r="D37" s="41"/>
      <c r="E37" s="41"/>
      <c r="F37" s="41"/>
      <c r="G37" s="41"/>
      <c r="H37" s="41">
        <f>SUM(H15:H36)</f>
        <v>90</v>
      </c>
      <c r="I37" s="48">
        <f>SUM(I15:I36)+J8</f>
        <v>91.8238492849681</v>
      </c>
      <c r="J37" s="5"/>
    </row>
    <row r="38" ht="161.1" customHeight="1" spans="1:10">
      <c r="A38" s="42" t="s">
        <v>105</v>
      </c>
      <c r="B38" s="43"/>
      <c r="C38" s="43"/>
      <c r="D38" s="43"/>
      <c r="E38" s="43"/>
      <c r="F38" s="43"/>
      <c r="G38" s="43"/>
      <c r="H38" s="43"/>
      <c r="I38" s="43"/>
      <c r="J38" s="43"/>
    </row>
  </sheetData>
  <mergeCells count="4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2:A13"/>
    <mergeCell ref="A14:A36"/>
    <mergeCell ref="B15:B29"/>
    <mergeCell ref="B30:B35"/>
    <mergeCell ref="C15:C18"/>
    <mergeCell ref="C19:C23"/>
    <mergeCell ref="C24:C26"/>
    <mergeCell ref="C27:C29"/>
    <mergeCell ref="C30:C35"/>
    <mergeCell ref="A7:C11"/>
  </mergeCells>
  <pageMargins left="0.708661417322835" right="0.511811023622047" top="0.551181102362205" bottom="0.551181102362205" header="0.31496062992126" footer="0.31496062992126"/>
  <pageSetup paperSize="9" scale="66"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2015-06-06T10:17:00Z</dcterms:created>
  <cp:lastPrinted>2020-04-23T18:17:00Z</cp:lastPrinted>
  <dcterms:modified xsi:type="dcterms:W3CDTF">2022-05-17T09:18:31Z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C950759D18024E028CCB1CB5529D79A9</vt:lpwstr>
  </property>
</Properties>
</file>