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mc:AlternateContent xmlns:mc="http://schemas.openxmlformats.org/markup-compatibility/2006">
    <mc:Choice Requires="x15">
      <x15ac:absPath xmlns:x15ac="http://schemas.microsoft.com/office/spreadsheetml/2010/11/ac" url="C:\Users\瓜瓜\Desktop\9.卫健委-自评项目\自评表\4.北京市眼科研究所\5.四批试点-高度近视防治的应用基础与临床转化研究\"/>
    </mc:Choice>
  </mc:AlternateContent>
  <xr:revisionPtr revIDLastSave="0" documentId="13_ncr:1_{D1827F16-2713-473E-B9DB-62857837C88D}" xr6:coauthVersionLast="47" xr6:coauthVersionMax="47" xr10:uidLastSave="{00000000-0000-0000-0000-000000000000}"/>
  <bookViews>
    <workbookView xWindow="380" yWindow="380" windowWidth="10980" windowHeight="13220" xr2:uid="{00000000-000D-0000-FFFF-FFFF00000000}"/>
  </bookViews>
  <sheets>
    <sheet name="Sheet1" sheetId="1" r:id="rId1"/>
  </sheets>
  <definedNames>
    <definedName name="_xlnm.Print_Area" localSheetId="0">Sheet1!$A$1:$J$26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5" i="1" l="1"/>
  <c r="I11" i="1"/>
  <c r="I10" i="1"/>
  <c r="I9" i="1"/>
  <c r="I8" i="1"/>
  <c r="J8" i="1" s="1"/>
  <c r="I25" i="1" s="1"/>
</calcChain>
</file>

<file path=xl/sharedStrings.xml><?xml version="1.0" encoding="utf-8"?>
<sst xmlns="http://schemas.openxmlformats.org/spreadsheetml/2006/main" count="84" uniqueCount="67">
  <si>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</si>
  <si>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</si>
  <si>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（2021年度）</t>
  </si>
  <si>
    <t>项目名称</t>
  </si>
  <si>
    <t>主管部门</t>
  </si>
  <si>
    <t>北京市卫生健康委员会</t>
  </si>
  <si>
    <t>实施单位</t>
  </si>
  <si>
    <t>北京市眼科研究所</t>
  </si>
  <si>
    <t>项目负责人</t>
  </si>
  <si>
    <t>金子兵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</si>
  <si>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</si>
  <si>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</si>
  <si>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</si>
  <si>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</si>
  <si>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</si>
  <si>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</si>
  <si>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</si>
  <si>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</si>
  <si>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</si>
  <si>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</si>
  <si>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</si>
  <si>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</si>
  <si>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</si>
  <si>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</si>
  <si>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</si>
  <si>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</si>
  <si>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聚焦临床患者样本，收集整理数据，着手建立“高度近视致病基因数据库，眼内液细胞因子数据库”两大数据库，结合光细胞学、蛋白组学、表观遗传组学、大数据分析等前沿技术，初步设计生物光干预技术设备及近视眼防控装置。</t>
  </si>
  <si>
    <t>不间断收取临床患者血液及眼内液样本，进行数据分析统计，初步汇总后用于数据库的搭建。初步设计完成生物光干预技术设备及近视眼防控装置。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</si>
  <si>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</si>
  <si>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</si>
  <si>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</si>
  <si>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</si>
  <si>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</si>
  <si>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</si>
  <si>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</si>
  <si>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</si>
  <si>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family val="3"/>
        <charset val="134"/>
      </rPr>
      <t>产出指标(</t>
    </r>
    <r>
      <rPr>
        <sz val="12"/>
        <color theme="1"/>
        <rFont val="宋体"/>
        <family val="3"/>
        <charset val="134"/>
      </rPr>
      <t>50</t>
    </r>
    <r>
      <rPr>
        <sz val="12"/>
        <color theme="1"/>
        <rFont val="宋体"/>
        <family val="3"/>
        <charset val="134"/>
      </rPr>
      <t>分)</t>
    </r>
  </si>
  <si>
    <t>数量指标</t>
  </si>
  <si>
    <t>初步完成临床样本收取，开展数据分析，着手建立数据库，初步设计生物光干预技术设备及近视眼防控装置</t>
  </si>
  <si>
    <t>≥99%</t>
  </si>
  <si>
    <t>临床样本质量符合数据分析要求</t>
  </si>
  <si>
    <t>时效指标</t>
  </si>
  <si>
    <t>方案制定和前期准备时间</t>
  </si>
  <si>
    <t>2021年12月前</t>
  </si>
  <si>
    <t>成本指标</t>
  </si>
  <si>
    <t>项目预算控制数</t>
  </si>
  <si>
    <r>
      <rPr>
        <sz val="12"/>
        <color theme="1"/>
        <rFont val="宋体"/>
        <family val="3"/>
        <charset val="134"/>
      </rPr>
      <t>效果指标(</t>
    </r>
    <r>
      <rPr>
        <sz val="12"/>
        <color theme="1"/>
        <rFont val="宋体"/>
        <family val="3"/>
        <charset val="134"/>
      </rPr>
      <t>3</t>
    </r>
    <r>
      <rPr>
        <sz val="12"/>
        <color theme="1"/>
        <rFont val="宋体"/>
        <family val="3"/>
        <charset val="134"/>
      </rPr>
      <t>0分)</t>
    </r>
  </si>
  <si>
    <t>经济效益
指标</t>
  </si>
  <si>
    <t>社会效益
指标</t>
  </si>
  <si>
    <t>生态效益
指标</t>
  </si>
  <si>
    <t>可持续影响指标</t>
  </si>
  <si>
    <r>
      <rPr>
        <sz val="12"/>
        <color theme="1"/>
        <rFont val="宋体"/>
        <family val="3"/>
        <charset val="134"/>
      </rPr>
      <t>满意度
指标
（1</t>
    </r>
    <r>
      <rPr>
        <sz val="12"/>
        <color theme="1"/>
        <rFont val="宋体"/>
        <family val="3"/>
        <charset val="134"/>
      </rPr>
      <t>0</t>
    </r>
    <r>
      <rPr>
        <sz val="12"/>
        <color theme="1"/>
        <rFont val="宋体"/>
        <family val="3"/>
        <charset val="134"/>
      </rPr>
      <t>分）</t>
    </r>
  </si>
  <si>
    <t>服务对象满意度指标</t>
  </si>
  <si>
    <t>受益群众满意度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</si>
  <si>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</si>
  <si>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</si>
  <si>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四批试点-高度近视防治的应用基础与临床转化研究</t>
    <phoneticPr fontId="10" type="noConversion"/>
  </si>
  <si>
    <t>≤263.62万元</t>
    <phoneticPr fontId="10" type="noConversion"/>
  </si>
  <si>
    <t>无</t>
    <phoneticPr fontId="10" type="noConversion"/>
  </si>
  <si>
    <t>临床样本数量不断扩增，增强数据分析及数据库构建水平，建立“高度近视致病基因数据库水平，提高疾病诊断设备和技术的自主研发水平得到增强</t>
  </si>
  <si>
    <t>临床样本数量不断扩增，增强数据分析及数据库构建水平，建立“高度近视致病基因数据库水平，提高疾病诊断设备和技术的自主研发水平得到增强</t>
    <phoneticPr fontId="10" type="noConversion"/>
  </si>
  <si>
    <t>6万元</t>
    <phoneticPr fontId="10" type="noConversion"/>
  </si>
  <si>
    <t>≥95%</t>
    <phoneticPr fontId="10" type="noConversion"/>
  </si>
  <si>
    <t>提供满意度说明，支撑材料不全面</t>
    <phoneticPr fontId="10" type="noConversion"/>
  </si>
  <si>
    <t>质量指标</t>
    <phoneticPr fontId="10" type="noConversion"/>
  </si>
  <si>
    <t>数据库建设完成率</t>
    <phoneticPr fontId="10" type="noConversion"/>
  </si>
  <si>
    <t>社会效益指标量化程度有待加强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</si>
</sst>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等线"/>
      <charset val="134"/>
      <scheme val="minor"/>
    </font>
    <font>
      <sz val="14"/>
      <color theme="1"/>
      <name val="等线"/>
      <family val="3"/>
      <charset val="134"/>
      <scheme val="minor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2"/>
      <color rgb="FFFF0000"/>
      <name val="宋体"/>
      <family val="3"/>
      <charset val="134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2">
    <xf numFmtId="0" fontId="0" fillId="0" borderId="0"/>
    <xf numFmtId="9" fontId="9" fillId="0" borderId="0" applyFont="0" applyFill="0" applyBorder="0" applyAlignment="0" applyProtection="0">
      <alignment vertical="center"/>
    </xf>
  </cellStyleXfs>
  <cellXfs count="37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9" fontId="4" fillId="0" borderId="1" xfId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2" fillId="0" borderId="1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4" fillId="0" borderId="3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1775460" y="1802130"/>
          <a:ext cx="118110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6"/>
  <sheetViews>
    <sheetView tabSelected="1" view="pageBreakPreview" topLeftCell="A4" zoomScale="60" zoomScaleNormal="100" workbookViewId="0">
      <selection activeCell="J8" sqref="J8"/>
    </sheetView>
  </sheetViews>
  <sheetFormatPr defaultColWidth="9" defaultRowHeight="14" x14ac:dyDescent="0.3"/>
  <cols>
    <col min="1" max="1" width="5.33203125" customWidth="1"/>
    <col min="2" max="2" width="7.75" customWidth="1"/>
    <col min="3" max="3" width="12.25" customWidth="1"/>
    <col min="4" max="4" width="17.75" customWidth="1"/>
    <col min="5" max="5" width="19.4140625" customWidth="1"/>
    <col min="6" max="6" width="13.33203125" customWidth="1"/>
    <col min="7" max="7" width="11.6640625" customWidth="1"/>
    <col min="8" max="8" width="12.4140625" customWidth="1"/>
    <col min="9" max="9" width="11" customWidth="1"/>
    <col min="10" max="10" width="14.58203125" customWidth="1"/>
  </cols>
  <sheetData>
    <row r="1" spans="1:10" ht="27" customHeight="1" x14ac:dyDescent="0.35">
      <c r="A1" s="1" t="s">
        <v>0</v>
      </c>
    </row>
    <row r="2" spans="1:10" ht="34" customHeight="1" x14ac:dyDescent="0.3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</row>
    <row r="3" spans="1:10" ht="18.75" customHeight="1" x14ac:dyDescent="0.3">
      <c r="A3" s="34" t="s">
        <v>2</v>
      </c>
      <c r="B3" s="34"/>
      <c r="C3" s="34"/>
      <c r="D3" s="34"/>
      <c r="E3" s="34"/>
      <c r="F3" s="34"/>
      <c r="G3" s="34"/>
      <c r="H3" s="34"/>
      <c r="I3" s="34"/>
      <c r="J3" s="34"/>
    </row>
    <row r="4" spans="1:10" ht="20" customHeight="1" x14ac:dyDescent="0.3">
      <c r="A4" s="30" t="s">
        <v>3</v>
      </c>
      <c r="B4" s="30"/>
      <c r="C4" s="30"/>
      <c r="D4" s="31" t="s">
        <v>56</v>
      </c>
      <c r="E4" s="31"/>
      <c r="F4" s="31"/>
      <c r="G4" s="31"/>
      <c r="H4" s="31"/>
      <c r="I4" s="31"/>
      <c r="J4" s="31"/>
    </row>
    <row r="5" spans="1:10" ht="20" customHeight="1" x14ac:dyDescent="0.3">
      <c r="A5" s="30" t="s">
        <v>4</v>
      </c>
      <c r="B5" s="30"/>
      <c r="C5" s="30"/>
      <c r="D5" s="30" t="s">
        <v>5</v>
      </c>
      <c r="E5" s="30"/>
      <c r="F5" s="3"/>
      <c r="G5" s="2" t="s">
        <v>6</v>
      </c>
      <c r="H5" s="32" t="s">
        <v>7</v>
      </c>
      <c r="I5" s="32"/>
      <c r="J5" s="32"/>
    </row>
    <row r="6" spans="1:10" ht="20" customHeight="1" x14ac:dyDescent="0.3">
      <c r="A6" s="30" t="s">
        <v>8</v>
      </c>
      <c r="B6" s="30"/>
      <c r="C6" s="30"/>
      <c r="D6" s="31" t="s">
        <v>9</v>
      </c>
      <c r="E6" s="31"/>
      <c r="F6" s="3"/>
      <c r="G6" s="2" t="s">
        <v>10</v>
      </c>
      <c r="H6" s="32">
        <v>58265913</v>
      </c>
      <c r="I6" s="32"/>
      <c r="J6" s="32"/>
    </row>
    <row r="7" spans="1:10" ht="30" x14ac:dyDescent="0.3">
      <c r="A7" s="26" t="s">
        <v>11</v>
      </c>
      <c r="B7" s="26"/>
      <c r="C7" s="26"/>
      <c r="D7" s="2"/>
      <c r="E7" s="4" t="s">
        <v>12</v>
      </c>
      <c r="F7" s="4" t="s">
        <v>13</v>
      </c>
      <c r="G7" s="4" t="s">
        <v>14</v>
      </c>
      <c r="H7" s="4" t="s">
        <v>15</v>
      </c>
      <c r="I7" s="4" t="s">
        <v>16</v>
      </c>
      <c r="J7" s="2" t="s">
        <v>17</v>
      </c>
    </row>
    <row r="8" spans="1:10" ht="20" customHeight="1" x14ac:dyDescent="0.3">
      <c r="A8" s="26"/>
      <c r="B8" s="26"/>
      <c r="C8" s="26"/>
      <c r="D8" s="5" t="s">
        <v>18</v>
      </c>
      <c r="E8" s="2">
        <v>263.62</v>
      </c>
      <c r="F8" s="2">
        <v>263.62</v>
      </c>
      <c r="G8" s="2">
        <v>6</v>
      </c>
      <c r="H8" s="2">
        <v>10</v>
      </c>
      <c r="I8" s="9">
        <f>G8/F8</f>
        <v>2.2760033381382293E-2</v>
      </c>
      <c r="J8" s="36">
        <f>10*I8</f>
        <v>0.22760033381382294</v>
      </c>
    </row>
    <row r="9" spans="1:10" ht="45" x14ac:dyDescent="0.3">
      <c r="A9" s="26"/>
      <c r="B9" s="26"/>
      <c r="C9" s="26"/>
      <c r="D9" s="6" t="s">
        <v>19</v>
      </c>
      <c r="E9" s="14">
        <v>263.62</v>
      </c>
      <c r="F9" s="14">
        <v>263.62</v>
      </c>
      <c r="G9" s="14">
        <v>6</v>
      </c>
      <c r="H9" s="2" t="s">
        <v>20</v>
      </c>
      <c r="I9" s="9">
        <f>G9/F9</f>
        <v>2.2760033381382293E-2</v>
      </c>
      <c r="J9" s="4" t="s">
        <v>20</v>
      </c>
    </row>
    <row r="10" spans="1:10" ht="25" customHeight="1" x14ac:dyDescent="0.3">
      <c r="A10" s="26"/>
      <c r="B10" s="26"/>
      <c r="C10" s="26"/>
      <c r="D10" s="2" t="s">
        <v>21</v>
      </c>
      <c r="E10" s="2"/>
      <c r="F10" s="2"/>
      <c r="G10" s="2"/>
      <c r="H10" s="2" t="s">
        <v>20</v>
      </c>
      <c r="I10" s="9" t="e">
        <f>G10/F10</f>
        <v>#DIV/0!</v>
      </c>
      <c r="J10" s="4" t="s">
        <v>20</v>
      </c>
    </row>
    <row r="11" spans="1:10" ht="19" customHeight="1" x14ac:dyDescent="0.3">
      <c r="A11" s="26"/>
      <c r="B11" s="26"/>
      <c r="C11" s="26"/>
      <c r="D11" s="3" t="s">
        <v>22</v>
      </c>
      <c r="E11" s="2"/>
      <c r="F11" s="2"/>
      <c r="G11" s="2"/>
      <c r="H11" s="2" t="s">
        <v>20</v>
      </c>
      <c r="I11" s="9" t="e">
        <f>G11/F11</f>
        <v>#DIV/0!</v>
      </c>
      <c r="J11" s="4" t="s">
        <v>20</v>
      </c>
    </row>
    <row r="12" spans="1:10" ht="26" customHeight="1" x14ac:dyDescent="0.3">
      <c r="A12" s="23" t="s">
        <v>23</v>
      </c>
      <c r="B12" s="26" t="s">
        <v>24</v>
      </c>
      <c r="C12" s="26"/>
      <c r="D12" s="26"/>
      <c r="E12" s="26"/>
      <c r="F12" s="26" t="s">
        <v>25</v>
      </c>
      <c r="G12" s="26"/>
      <c r="H12" s="26"/>
      <c r="I12" s="26"/>
      <c r="J12" s="26"/>
    </row>
    <row r="13" spans="1:10" ht="75" customHeight="1" x14ac:dyDescent="0.3">
      <c r="A13" s="23"/>
      <c r="B13" s="26" t="s">
        <v>26</v>
      </c>
      <c r="C13" s="26"/>
      <c r="D13" s="26"/>
      <c r="E13" s="26"/>
      <c r="F13" s="26" t="s">
        <v>27</v>
      </c>
      <c r="G13" s="26"/>
      <c r="H13" s="26"/>
      <c r="I13" s="26"/>
      <c r="J13" s="26"/>
    </row>
    <row r="14" spans="1:10" ht="30" x14ac:dyDescent="0.3">
      <c r="A14" s="23" t="s">
        <v>28</v>
      </c>
      <c r="B14" s="4" t="s">
        <v>29</v>
      </c>
      <c r="C14" s="2" t="s">
        <v>30</v>
      </c>
      <c r="D14" s="2" t="s">
        <v>31</v>
      </c>
      <c r="E14" s="2" t="s">
        <v>32</v>
      </c>
      <c r="F14" s="25" t="s">
        <v>33</v>
      </c>
      <c r="G14" s="19"/>
      <c r="H14" s="4" t="s">
        <v>34</v>
      </c>
      <c r="I14" s="4" t="s">
        <v>17</v>
      </c>
      <c r="J14" s="4" t="s">
        <v>35</v>
      </c>
    </row>
    <row r="15" spans="1:10" ht="102" customHeight="1" thickBot="1" x14ac:dyDescent="0.35">
      <c r="A15" s="23"/>
      <c r="B15" s="24" t="s">
        <v>36</v>
      </c>
      <c r="C15" s="4" t="s">
        <v>37</v>
      </c>
      <c r="D15" s="4" t="s">
        <v>38</v>
      </c>
      <c r="E15" s="4">
        <v>1</v>
      </c>
      <c r="F15" s="25">
        <v>1</v>
      </c>
      <c r="G15" s="19"/>
      <c r="H15" s="4">
        <v>10</v>
      </c>
      <c r="I15" s="16">
        <v>10</v>
      </c>
      <c r="J15" s="15"/>
    </row>
    <row r="16" spans="1:10" ht="17" customHeight="1" thickBot="1" x14ac:dyDescent="0.35">
      <c r="A16" s="23"/>
      <c r="B16" s="24"/>
      <c r="C16" s="28" t="s">
        <v>64</v>
      </c>
      <c r="D16" s="13" t="s">
        <v>65</v>
      </c>
      <c r="E16" s="12">
        <v>0.99</v>
      </c>
      <c r="F16" s="18">
        <v>0.99</v>
      </c>
      <c r="G16" s="27"/>
      <c r="H16" s="13">
        <v>10</v>
      </c>
      <c r="I16" s="17">
        <v>10</v>
      </c>
      <c r="J16" s="15"/>
    </row>
    <row r="17" spans="1:10" ht="30.5" thickBot="1" x14ac:dyDescent="0.35">
      <c r="A17" s="23"/>
      <c r="B17" s="24"/>
      <c r="C17" s="29"/>
      <c r="D17" s="4" t="s">
        <v>40</v>
      </c>
      <c r="E17" s="4" t="s">
        <v>39</v>
      </c>
      <c r="F17" s="25" t="s">
        <v>39</v>
      </c>
      <c r="G17" s="19"/>
      <c r="H17" s="4">
        <v>10</v>
      </c>
      <c r="I17" s="16">
        <v>10</v>
      </c>
      <c r="J17" s="15"/>
    </row>
    <row r="18" spans="1:10" ht="30.5" thickBot="1" x14ac:dyDescent="0.35">
      <c r="A18" s="23"/>
      <c r="B18" s="24"/>
      <c r="C18" s="4" t="s">
        <v>41</v>
      </c>
      <c r="D18" s="4" t="s">
        <v>42</v>
      </c>
      <c r="E18" s="4" t="s">
        <v>43</v>
      </c>
      <c r="F18" s="25" t="s">
        <v>43</v>
      </c>
      <c r="G18" s="19"/>
      <c r="H18" s="13">
        <v>10</v>
      </c>
      <c r="I18" s="17">
        <v>10</v>
      </c>
      <c r="J18" s="4"/>
    </row>
    <row r="19" spans="1:10" ht="15.5" thickBot="1" x14ac:dyDescent="0.35">
      <c r="A19" s="23"/>
      <c r="B19" s="24"/>
      <c r="C19" s="11" t="s">
        <v>44</v>
      </c>
      <c r="D19" s="4" t="s">
        <v>45</v>
      </c>
      <c r="E19" s="4" t="s">
        <v>57</v>
      </c>
      <c r="F19" s="25" t="s">
        <v>61</v>
      </c>
      <c r="G19" s="19"/>
      <c r="H19" s="4">
        <v>10</v>
      </c>
      <c r="I19" s="10">
        <v>10</v>
      </c>
      <c r="J19" s="4"/>
    </row>
    <row r="20" spans="1:10" ht="30.5" thickBot="1" x14ac:dyDescent="0.35">
      <c r="A20" s="23"/>
      <c r="B20" s="24" t="s">
        <v>46</v>
      </c>
      <c r="C20" s="7" t="s">
        <v>47</v>
      </c>
      <c r="D20" s="4" t="s">
        <v>58</v>
      </c>
      <c r="E20" s="4" t="s">
        <v>58</v>
      </c>
      <c r="F20" s="25" t="s">
        <v>58</v>
      </c>
      <c r="G20" s="19"/>
      <c r="H20" s="4"/>
      <c r="I20" s="10"/>
      <c r="J20" s="4"/>
    </row>
    <row r="21" spans="1:10" ht="135.5" thickBot="1" x14ac:dyDescent="0.35">
      <c r="A21" s="23"/>
      <c r="B21" s="24"/>
      <c r="C21" s="7" t="s">
        <v>48</v>
      </c>
      <c r="D21" s="4" t="s">
        <v>60</v>
      </c>
      <c r="E21" s="4" t="s">
        <v>60</v>
      </c>
      <c r="F21" s="25" t="s">
        <v>59</v>
      </c>
      <c r="G21" s="19"/>
      <c r="H21" s="4">
        <v>30</v>
      </c>
      <c r="I21" s="10">
        <v>29.5</v>
      </c>
      <c r="J21" s="4" t="s">
        <v>66</v>
      </c>
    </row>
    <row r="22" spans="1:10" ht="30.5" thickBot="1" x14ac:dyDescent="0.35">
      <c r="A22" s="23"/>
      <c r="B22" s="24"/>
      <c r="C22" s="7" t="s">
        <v>49</v>
      </c>
      <c r="D22" s="4" t="s">
        <v>58</v>
      </c>
      <c r="E22" s="4" t="s">
        <v>58</v>
      </c>
      <c r="F22" s="25" t="s">
        <v>58</v>
      </c>
      <c r="G22" s="19"/>
      <c r="H22" s="4"/>
      <c r="I22" s="10"/>
      <c r="J22" s="4"/>
    </row>
    <row r="23" spans="1:10" ht="30.5" thickBot="1" x14ac:dyDescent="0.35">
      <c r="A23" s="23"/>
      <c r="B23" s="24"/>
      <c r="C23" s="7" t="s">
        <v>50</v>
      </c>
      <c r="D23" s="4" t="s">
        <v>58</v>
      </c>
      <c r="E23" s="4" t="s">
        <v>58</v>
      </c>
      <c r="F23" s="25" t="s">
        <v>58</v>
      </c>
      <c r="G23" s="19"/>
      <c r="H23" s="4"/>
      <c r="I23" s="10"/>
      <c r="J23" s="4"/>
    </row>
    <row r="24" spans="1:10" ht="60.5" thickBot="1" x14ac:dyDescent="0.35">
      <c r="A24" s="23"/>
      <c r="B24" s="7" t="s">
        <v>51</v>
      </c>
      <c r="C24" s="7" t="s">
        <v>52</v>
      </c>
      <c r="D24" s="4" t="s">
        <v>53</v>
      </c>
      <c r="E24" s="12" t="s">
        <v>62</v>
      </c>
      <c r="F24" s="18">
        <v>0.97</v>
      </c>
      <c r="G24" s="19"/>
      <c r="H24" s="4">
        <v>10</v>
      </c>
      <c r="I24" s="10">
        <v>9.5</v>
      </c>
      <c r="J24" s="4" t="s">
        <v>63</v>
      </c>
    </row>
    <row r="25" spans="1:10" ht="15" x14ac:dyDescent="0.3">
      <c r="A25" s="20" t="s">
        <v>54</v>
      </c>
      <c r="B25" s="20"/>
      <c r="C25" s="20"/>
      <c r="D25" s="20"/>
      <c r="E25" s="20"/>
      <c r="F25" s="20"/>
      <c r="G25" s="20"/>
      <c r="H25" s="8">
        <f>SUM(H15:H24)+H8</f>
        <v>100</v>
      </c>
      <c r="I25" s="35">
        <f>SUM(I15:I24)+J8</f>
        <v>89.227600333813825</v>
      </c>
      <c r="J25" s="2"/>
    </row>
    <row r="26" spans="1:10" ht="161" customHeight="1" x14ac:dyDescent="0.3">
      <c r="A26" s="21" t="s">
        <v>55</v>
      </c>
      <c r="B26" s="22"/>
      <c r="C26" s="22"/>
      <c r="D26" s="22"/>
      <c r="E26" s="22"/>
      <c r="F26" s="22"/>
      <c r="G26" s="22"/>
      <c r="H26" s="22"/>
      <c r="I26" s="22"/>
      <c r="J26" s="22"/>
    </row>
  </sheetData>
  <mergeCells count="33">
    <mergeCell ref="A2:J2"/>
    <mergeCell ref="A3:J3"/>
    <mergeCell ref="A4:C4"/>
    <mergeCell ref="D4:J4"/>
    <mergeCell ref="A5:C5"/>
    <mergeCell ref="D5:E5"/>
    <mergeCell ref="H5:J5"/>
    <mergeCell ref="F13:J13"/>
    <mergeCell ref="F14:G14"/>
    <mergeCell ref="F15:G15"/>
    <mergeCell ref="F17:G17"/>
    <mergeCell ref="A6:C6"/>
    <mergeCell ref="D6:E6"/>
    <mergeCell ref="H6:J6"/>
    <mergeCell ref="B12:E12"/>
    <mergeCell ref="F12:J12"/>
    <mergeCell ref="A7:C11"/>
    <mergeCell ref="F24:G24"/>
    <mergeCell ref="A25:G25"/>
    <mergeCell ref="A26:J26"/>
    <mergeCell ref="A12:A13"/>
    <mergeCell ref="A14:A24"/>
    <mergeCell ref="B15:B19"/>
    <mergeCell ref="B20:B23"/>
    <mergeCell ref="F19:G19"/>
    <mergeCell ref="F18:G18"/>
    <mergeCell ref="F20:G20"/>
    <mergeCell ref="F21:G21"/>
    <mergeCell ref="F22:G22"/>
    <mergeCell ref="F23:G23"/>
    <mergeCell ref="B13:E13"/>
    <mergeCell ref="F16:G16"/>
    <mergeCell ref="C16:C17"/>
  </mergeCells>
  <phoneticPr fontId="10" type="noConversion"/>
  <pageMargins left="0.70866141732283505" right="0.511811023622047" top="0.55118110236220497" bottom="0.55118110236220497" header="0.31496062992126" footer="0.31496062992126"/>
  <pageSetup paperSize="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瓜瓜</cp:lastModifiedBy>
  <cp:lastPrinted>2020-04-23T18:17:00Z</cp:lastPrinted>
  <dcterms:created xsi:type="dcterms:W3CDTF">2015-06-06T10:17:00Z</dcterms:created>
  <dcterms:modified xsi:type="dcterms:W3CDTF">2022-05-15T13:46:33Z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