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
    </mc:Choice>
  </mc:AlternateContent>
  <bookViews>
    <workbookView xWindow="0" yWindow="0" windowWidth="20490" windowHeight="7860"/>
  </bookViews>
  <sheets>
    <sheet name="Sheet1" sheetId="1" r:id="rId1"/>
  </sheets>
  <definedNames>
    <definedName name="_xlnm.Print_Area" localSheetId="0">Sheet1!$A$1:$J$38</definedName>
  </definedNames>
  <calcPr calcId="152511"/>
</workbook>
</file>

<file path=xl/calcChain.xml><?xml version="1.0" encoding="utf-8"?>
<calcChain xmlns="http://schemas.openxmlformats.org/spreadsheetml/2006/main">
  <c r="I17" i="1" l="1"/>
  <c r="I9" i="1"/>
  <c r="J8" i="1"/>
  <c r="I37" i="1" s="1"/>
  <c r="I8" i="1"/>
</calcChain>
</file>

<file path=xl/sharedStrings.xml><?xml version="1.0" encoding="utf-8"?>
<sst xmlns="http://schemas.openxmlformats.org/spreadsheetml/2006/main" count="125" uniqueCount="99">
  <si>
    <t>附件3</t>
  </si>
  <si>
    <r>
      <rPr>
        <sz val="16"/>
        <rFont val="仿宋_GB2312"/>
        <charset val="134"/>
      </rPr>
      <t xml:space="preserve"> </t>
    </r>
    <r>
      <rPr>
        <b/>
        <sz val="16"/>
        <rFont val="宋体"/>
        <family val="3"/>
        <charset val="134"/>
      </rPr>
      <t>项目支出绩效自评表</t>
    </r>
    <r>
      <rPr>
        <sz val="16"/>
        <rFont val="宋体"/>
        <family val="3"/>
        <charset val="134"/>
      </rPr>
      <t xml:space="preserve"> </t>
    </r>
  </si>
  <si>
    <t>（2021年度）</t>
  </si>
  <si>
    <t>项目名称</t>
  </si>
  <si>
    <t>首发项目</t>
  </si>
  <si>
    <t>主管部门</t>
  </si>
  <si>
    <t>北京市卫生健康委员会</t>
  </si>
  <si>
    <t>实施单位</t>
  </si>
  <si>
    <t>北京市肿瘤防治研究所</t>
  </si>
  <si>
    <t>项目负责人</t>
  </si>
  <si>
    <t>张超亭、孙红、郝纯毅、林冬梅等</t>
  </si>
  <si>
    <t>联系电话</t>
  </si>
  <si>
    <t>01088196280</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</si>
  <si>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</si>
  <si>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</si>
  <si>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</si>
  <si>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</si>
  <si>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</si>
  <si>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</si>
  <si>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</si>
  <si>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</si>
  <si>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</si>
  <si>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</si>
  <si>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</si>
  <si>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</si>
  <si>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</si>
  <si>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</si>
  <si>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</si>
  <si>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1、年度目标：通过对NSCLC患者PD-1抗体治疗前后外周血的动态监测以期筛选有效预测HPD的生物标志物以及最佳预测时间。
主要预期经济效益或社会效益指标：（1）明确有效预测NSCLC患者PD-1抗体治疗导致HPD的生物标志物，为临床治疗提供参考。（2）发生HPD的患者不仅不用进行无谓治疗，节省治疗成本，而且避免疾病的迅速恶化。 （3）本研究成功实施的经验，对其他肿瘤的相关研究起示范作用。  
2、年度目标：2021年度，完成入组病例数96例，所有病例完成入组及随访。参加全国会议交流一次，培养主治医师或副主任医师1名。        
3、评价联合方案用于术后辅助治疗的有效性，完成血液标本的免疫图谱构建；发表SCI论文2篇。                                       
4、年度目标：2021年度完成非小细胞肺癌50例病例多指标常规免疫组化和多重免疫组化荧光染色的定量结果的对比分析，以及用于深度学习的人工智能模型构建的目标区域的人工标注。
5、年度目标筛选出一组关键代谢物及代谢特征以备下阶段验证。发表SCI论文1篇。
6、（1）可观察到HER2阳性胃癌患者肿瘤免疫微环境特点。（2）CTC及外泌体HER2，PD-L1，表型可有效预测HER2阳性晚期胃癌抗HER2联合免疫治疗疗效及预后。（3）外周血cfDNA HER2,PD-L1,扩增与肿瘤疗效存在相关性（如TMB，MMR，T细胞浸润等），且具有提示预后的潜在应用价值。此外，对cfDNA动态监测，外泌体mRNA水平测序可发现靶向联合免疫治疗耐药现象发生的相关机制。建立HER2阳性胃癌联合抗HER2与免疫治疗疗效评效新模式，揭示抗HER2免疫治疗耐药机制。 预期在国内会议2次及国际会议交流2次，在SCI收录国际学术专刊上发表高水平学术论文2~3篇。       
7、筛选临床晚期肾癌患者，分选患者外周血中循环肿瘤细胞，应用上述循环肿瘤细胞3D培养，测序分析，指导患者临床靶向用药和动态监测患者病情变化；每隔六个月采集患者外周血，应用循环肿瘤细胞3D培养标准化体系进行培养，观察是否培养出循环肿瘤细胞，同时结合影像学检查综合评估，动态监测患者病情变化情况和肿瘤进展情况，进一步验证和评估3D培养的效能。
8、入组符合条件的局部晚期胃食管结合部癌患者15例，进行术前放化疗联合免疫治疗、手术、术后化疗联合免疫治疗，检测免疫治疗相关指标。</t>
  </si>
  <si>
    <t>1、已发现两个T细胞标志物（LAG3+TIM3+/CD8+PD1+ T cells 和Treg/CD4+PD1+ T cells）在PD-1抗体第一次治疗后的第14天与治疗前基线的比值对HPD具有预测价值，因此（1）明确有效预测NSCLC患者PD-1抗体治疗导致HPD的生物标志物，为临床治疗提供参考。（2）发生HPD的患者不仅不用进行无谓治疗，节省治疗成本，而且避免疾病的迅速恶化。（3）本研究成功实施的经验，对其他肿瘤的相关研究起示范作用。         2、本年度完成入组病例79例，所有入组病例完成入组及随访。共参加会议交流2次，培养副主任医师1名。                                                           3、初步数据显示靶向免疫联合治疗有可能成为腹膜后软组织肉瘤的标准治疗，其安全性好，疗效高于预期；腹膜后肉瘤突变谱、TCR多样性和血液免疫图谱的检测结果表明肿瘤微环境中存在抗肿瘤免疫应答、TILs浸润较少、T细胞免疫应答不活跃、肿瘤内存在较大的空间免疫异质性；发表SCI论文5篇，CSCO和CCO大会摘要共3篇。            4、已完成非小细胞肺癌50例病例多指标常规免疫组化和多重免疫组化荧光染色的定量结果的对比分析，以及用于深度学习的人工智能模型构建的目标区域的人工标注，并在相关领域期刊发表SCI文章。                                                   5、完成关键代谢物的靶向验证和功能分析；发表SCI论文4篇；构建实用、可靠的胃癌进展风险预测模型（AUC&gt;0.8）                                                   6、研究内容：已完成30例组织学HER2阳性胃癌患者治疗前、治疗2周期后及治疗进展时外周血的收集，完成60例CTC、cfDNA及外泌体检测；完成患者临床病理资料收集。
学术交流：已完成国内外学术交流1次；发表学术论文1篇，在投1篇。                                                     7、1）已完成新入组5例临床晚期肾癌患者的相关实验；2）已获得相应患者的循环肿瘤细胞多组学联合分析数据结果；3）已获得患者定期随访的预后和3D培养的结果。                       8、已累计入组18例患者，初步提示疗效较好，节省预期经济成本；社会效益目前尚不能完全体现。</t>
  </si>
  <si>
    <t>绩效指标</t>
  </si>
  <si>
    <t>一级指标</t>
  </si>
  <si>
    <t>二级指标</t>
  </si>
  <si>
    <t>三级指标</t>
  </si>
  <si>
    <t>年度指标值(A)</t>
  </si>
  <si>
    <t>实际完成值(B)</t>
  </si>
  <si>
    <t>分值</t>
  </si>
  <si>
    <t>偏差原因分析及改进措施</t>
  </si>
  <si>
    <t>产出指标(50分)</t>
  </si>
  <si>
    <t>数量指标</t>
  </si>
  <si>
    <t>HER2 阳性晚期胃癌免疫治疗前后液体活检动态监测的研究与临床意义课题完成入组病例</t>
  </si>
  <si>
    <t>30例</t>
  </si>
  <si>
    <t>关键代谢物的靶向验证</t>
  </si>
  <si>
    <t>3-5个</t>
  </si>
  <si>
    <t>肿瘤化疗患者疲乏的中医药治疗随机对照多中心研究完成入组病例</t>
  </si>
  <si>
    <t>96例</t>
  </si>
  <si>
    <t>79例</t>
  </si>
  <si>
    <t>疫情影响，分中心较晚开始入组工作。督促各中心加快入组速度</t>
  </si>
  <si>
    <t>发表影响因子大于5分的SCI论文</t>
  </si>
  <si>
    <t>1-2篇</t>
  </si>
  <si>
    <t>发表影响因子13分的SCI论文1篇；</t>
  </si>
  <si>
    <t>特瑞普利单抗注射液（Toripalimab）联合术前放化疗治疗局部晚期胃食管结合部腺癌的探索性研究项目入组人数</t>
  </si>
  <si>
    <t>20例</t>
  </si>
  <si>
    <t>9例</t>
  </si>
  <si>
    <t>疫情后患者数量及多学科讨论减少导致入组缓慢，申请延期一年，尽快完成患者入组</t>
  </si>
  <si>
    <t>入组临床晚期肾癌数量及成功培养CTC数量</t>
  </si>
  <si>
    <t>入组5例，成功培养4例CTC</t>
  </si>
  <si>
    <t>入组5例临床晚期肾癌，成功培养4例CTC</t>
  </si>
  <si>
    <t>完成非小细胞肺癌病例多指标常规免疫组化</t>
  </si>
  <si>
    <t>50例</t>
  </si>
  <si>
    <t>入组腹膜后肿瘤患者例数</t>
  </si>
  <si>
    <t>45例</t>
  </si>
  <si>
    <t>53例</t>
  </si>
  <si>
    <t>质量指标</t>
  </si>
  <si>
    <t>构建相关预测模型</t>
  </si>
  <si>
    <t>在胃癌治疗疗效预测及耐药机制研究的建立从事由临床至基础研究的基于外周血液体活检预测患者预后及耐药机制探索的转化医学研究团队1支</t>
  </si>
  <si>
    <t>1、血分子标志物在胃癌治疗疗效预测及耐药机制研究的建立从事由临床至基础研究的基于外周血液体活检预测患者预后及耐药机制探索的转化医学研究团队1支</t>
  </si>
  <si>
    <t>参加全国性会议交流</t>
  </si>
  <si>
    <t>一次</t>
  </si>
  <si>
    <t>参加北京市及河北省举办的会议2次，就研究相关内容进行大会交流</t>
  </si>
  <si>
    <t>筛选有效预测HPD的生物标志物以及最佳预测时间，为PD-1抗体的临床治疗提供重要参考</t>
  </si>
  <si>
    <t>已发现两个T细胞标志物（LAG3+TIM3+/CD8+PD1+ T cells 和Treg/CD4+PD1+ T cells）在PD-1抗体第一次治疗后的第14天与治疗前基线的比值对HPD具有预测价值</t>
  </si>
  <si>
    <t>检测完成率</t>
  </si>
  <si>
    <t>完成非小细胞肺癌常规和染色新技术的一致性分析</t>
  </si>
  <si>
    <t>已完成非小细胞肺癌常规和染色新技术的一致性分析</t>
  </si>
  <si>
    <t>方案有效性及安全性</t>
  </si>
  <si>
    <t>95%以上</t>
  </si>
  <si>
    <t>时效指标</t>
  </si>
  <si>
    <t>项目实施时间</t>
  </si>
  <si>
    <t>2021年1-12月</t>
  </si>
  <si>
    <t>成本指标</t>
  </si>
  <si>
    <t>项目预算控制数</t>
  </si>
  <si>
    <t>97.57万元</t>
  </si>
  <si>
    <t>效果指标(30分)</t>
  </si>
  <si>
    <t>经济效益
指标</t>
  </si>
  <si>
    <t>无</t>
  </si>
  <si>
    <t>社会效益
指标</t>
  </si>
  <si>
    <t>1、提升高危人群预测能力，提升培养学生的专业水平及综合素质</t>
  </si>
  <si>
    <t>1、提升高危人群预测能力，提升培养学生的专业水平及综合素质；2、培养主治医师或副主任医师1名；3、构建北京市腹膜后肿瘤信息平台，加强协作，并培养专业化的医生队伍。</t>
  </si>
  <si>
    <t>1、提升高危人群预测能力，提升培养学生的专业水平及综合素质；2、1名课题组成员晋升副主任医师；3、三家医院深度合作，构建北京市腹膜后肿瘤信息平台，加强协作，并培养专业化的医生队伍。</t>
  </si>
  <si>
    <t>绩效资料归集不充分</t>
  </si>
  <si>
    <t>生态效益
指标</t>
  </si>
  <si>
    <t>可持续影响指标</t>
  </si>
  <si>
    <t>满意度
指标
（10分）</t>
  </si>
  <si>
    <t>服务对象满意度指标</t>
  </si>
  <si>
    <t>基层协作单位及卫生主管部门满意度</t>
  </si>
  <si>
    <t>成果使用人员满意度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</si>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</sst>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font>
      <sz val="11"/>
      <color theme="1"/>
      <name val="等线"/>
      <charset val="134"/>
      <scheme val="minor"/>
    </font>
    <font>
      <sz val="11"/>
      <name val="等线"/>
      <charset val="134"/>
      <scheme val="minor"/>
    </font>
    <font>
      <sz val="14"/>
      <name val="等线"/>
      <charset val="134"/>
      <scheme val="minor"/>
    </font>
    <font>
      <sz val="16"/>
      <name val="仿宋_GB2312"/>
      <charset val="134"/>
    </font>
    <font>
      <sz val="11"/>
      <name val="宋体"/>
      <family val="3"/>
      <charset val="134"/>
    </font>
    <font>
      <sz val="12"/>
      <name val="宋体"/>
      <family val="3"/>
      <charset val="134"/>
    </font>
    <font>
      <b/>
      <sz val="12"/>
      <name val="宋体"/>
      <family val="3"/>
      <charset val="134"/>
    </font>
    <font>
      <sz val="11"/>
      <color theme="1"/>
      <name val="等线"/>
      <charset val="134"/>
      <scheme val="minor"/>
    </font>
    <font>
      <b/>
      <sz val="16"/>
      <name val="宋体"/>
      <family val="3"/>
      <charset val="134"/>
    </font>
    <font>
      <sz val="16"/>
      <name val="宋体"/>
      <family val="3"/>
      <charset val="134"/>
    </font>
    <font>
      <sz val="9"/>
      <name val="等线"/>
      <charset val="134"/>
      <scheme val="minor"/>
    </font>
  </fonts>
  <fills count="2">
    <fill>
      <patternFill patternType="none"/>
    </fill>
    <fill>
      <patternFill patternType="gray125"/>
    </fill>
  </fills>
  <borders count="3">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7" fillId="0" borderId="0" applyFont="0" applyFill="0" applyBorder="0" applyAlignment="0" applyProtection="0">
      <alignment vertical="center"/>
    </xf>
  </cellStyleXfs>
  <cellXfs count="24">
    <xf numFmtId="0" fontId="0" fillId="0" borderId="0" xfId="0"/>
    <xf numFmtId="0" fontId="1" fillId="0" borderId="0" xfId="0" applyFont="1" applyFill="1"/>
    <xf numFmtId="0" fontId="2" fillId="0" borderId="0" xfId="0" applyFont="1" applyFill="1"/>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9" fontId="5" fillId="0" borderId="1" xfId="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quotePrefix="1" applyFont="1" applyFill="1" applyBorder="1" applyAlignment="1">
      <alignment horizontal="center" vertical="center" wrapText="1"/>
    </xf>
    <xf numFmtId="0" fontId="5"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2" xfId="0" applyFont="1" applyFill="1" applyBorder="1" applyAlignment="1">
      <alignment horizontal="left" vertical="center"/>
    </xf>
    <xf numFmtId="0" fontId="5" fillId="0" borderId="1" xfId="0" applyFont="1" applyFill="1" applyBorder="1" applyAlignment="1">
      <alignment horizontal="center" vertical="center" textRotation="255"/>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tabSelected="1" view="pageBreakPreview" topLeftCell="A7" zoomScale="70" zoomScaleNormal="100" workbookViewId="0">
      <selection activeCell="F13" sqref="F13:J13"/>
    </sheetView>
  </sheetViews>
  <sheetFormatPr defaultColWidth="9" defaultRowHeight="13.5"/>
  <cols>
    <col min="1" max="1" width="5.375" style="1" customWidth="1"/>
    <col min="2" max="2" width="7.75" style="1" customWidth="1"/>
    <col min="3" max="3" width="12.25" style="1" customWidth="1"/>
    <col min="4" max="4" width="17.75" style="1" customWidth="1"/>
    <col min="5" max="5" width="41.375" style="1" customWidth="1"/>
    <col min="6" max="6" width="13.375" style="1" customWidth="1"/>
    <col min="7" max="7" width="17" style="1" customWidth="1"/>
    <col min="8" max="8" width="12.5" style="1" customWidth="1"/>
    <col min="9" max="9" width="11" style="1" customWidth="1"/>
    <col min="10" max="10" width="24" style="1" customWidth="1"/>
    <col min="11" max="16384" width="9" style="1"/>
  </cols>
  <sheetData>
    <row r="1" spans="1:10" ht="27" customHeight="1">
      <c r="A1" s="2" t="s">
        <v>0</v>
      </c>
    </row>
    <row r="2" spans="1:10" ht="33.950000000000003" customHeight="1">
      <c r="A2" s="13" t="s">
        <v>1</v>
      </c>
      <c r="B2" s="13"/>
      <c r="C2" s="13"/>
      <c r="D2" s="13"/>
      <c r="E2" s="13"/>
      <c r="F2" s="13"/>
      <c r="G2" s="13"/>
      <c r="H2" s="13"/>
      <c r="I2" s="13"/>
      <c r="J2" s="13"/>
    </row>
    <row r="3" spans="1:10" ht="18.75" customHeight="1">
      <c r="A3" s="14" t="s">
        <v>2</v>
      </c>
      <c r="B3" s="14"/>
      <c r="C3" s="14"/>
      <c r="D3" s="14"/>
      <c r="E3" s="14"/>
      <c r="F3" s="14"/>
      <c r="G3" s="14"/>
      <c r="H3" s="14"/>
      <c r="I3" s="14"/>
      <c r="J3" s="14"/>
    </row>
    <row r="4" spans="1:10" ht="20.100000000000001" customHeight="1">
      <c r="A4" s="15" t="s">
        <v>3</v>
      </c>
      <c r="B4" s="15"/>
      <c r="C4" s="15"/>
      <c r="D4" s="15" t="s">
        <v>4</v>
      </c>
      <c r="E4" s="15"/>
      <c r="F4" s="15"/>
      <c r="G4" s="15"/>
      <c r="H4" s="15"/>
      <c r="I4" s="15"/>
      <c r="J4" s="15"/>
    </row>
    <row r="5" spans="1:10" ht="20.100000000000001" customHeight="1">
      <c r="A5" s="15" t="s">
        <v>5</v>
      </c>
      <c r="B5" s="15"/>
      <c r="C5" s="15"/>
      <c r="D5" s="15" t="s">
        <v>6</v>
      </c>
      <c r="E5" s="15"/>
      <c r="F5" s="3"/>
      <c r="G5" s="3" t="s">
        <v>7</v>
      </c>
      <c r="H5" s="16" t="s">
        <v>8</v>
      </c>
      <c r="I5" s="16"/>
      <c r="J5" s="16"/>
    </row>
    <row r="6" spans="1:10" ht="20.100000000000001" customHeight="1">
      <c r="A6" s="15" t="s">
        <v>9</v>
      </c>
      <c r="B6" s="15"/>
      <c r="C6" s="15"/>
      <c r="D6" s="15" t="s">
        <v>10</v>
      </c>
      <c r="E6" s="15"/>
      <c r="F6" s="3"/>
      <c r="G6" s="3" t="s">
        <v>11</v>
      </c>
      <c r="H6" s="17" t="s">
        <v>12</v>
      </c>
      <c r="I6" s="16"/>
      <c r="J6" s="16"/>
    </row>
    <row r="7" spans="1:10" ht="28.5">
      <c r="A7" s="16" t="s">
        <v>13</v>
      </c>
      <c r="B7" s="16"/>
      <c r="C7" s="16"/>
      <c r="D7" s="3"/>
      <c r="E7" s="4" t="s">
        <v>14</v>
      </c>
      <c r="F7" s="4" t="s">
        <v>15</v>
      </c>
      <c r="G7" s="4" t="s">
        <v>16</v>
      </c>
      <c r="H7" s="4" t="s">
        <v>17</v>
      </c>
      <c r="I7" s="4" t="s">
        <v>18</v>
      </c>
      <c r="J7" s="3" t="s">
        <v>19</v>
      </c>
    </row>
    <row r="8" spans="1:10" ht="20.100000000000001" customHeight="1">
      <c r="A8" s="16"/>
      <c r="B8" s="16"/>
      <c r="C8" s="16"/>
      <c r="D8" s="5" t="s">
        <v>20</v>
      </c>
      <c r="E8" s="3">
        <v>97.57</v>
      </c>
      <c r="F8" s="3">
        <v>97.57</v>
      </c>
      <c r="G8" s="3">
        <v>97.57</v>
      </c>
      <c r="H8" s="3">
        <v>10</v>
      </c>
      <c r="I8" s="10">
        <f>G8/F8</f>
        <v>1</v>
      </c>
      <c r="J8" s="4">
        <f>10*I8</f>
        <v>10</v>
      </c>
    </row>
    <row r="9" spans="1:10" ht="42.75">
      <c r="A9" s="16"/>
      <c r="B9" s="16"/>
      <c r="C9" s="16"/>
      <c r="D9" s="6" t="s">
        <v>21</v>
      </c>
      <c r="E9" s="3">
        <v>97.57</v>
      </c>
      <c r="F9" s="3">
        <v>97.57</v>
      </c>
      <c r="G9" s="3">
        <v>97.57</v>
      </c>
      <c r="H9" s="3" t="s">
        <v>22</v>
      </c>
      <c r="I9" s="10">
        <f>G9/F9</f>
        <v>1</v>
      </c>
      <c r="J9" s="4" t="s">
        <v>22</v>
      </c>
    </row>
    <row r="10" spans="1:10" ht="24.95" customHeight="1">
      <c r="A10" s="16"/>
      <c r="B10" s="16"/>
      <c r="C10" s="16"/>
      <c r="D10" s="3" t="s">
        <v>23</v>
      </c>
      <c r="E10" s="3"/>
      <c r="F10" s="3"/>
      <c r="G10" s="3"/>
      <c r="H10" s="3" t="s">
        <v>22</v>
      </c>
      <c r="I10" s="10"/>
      <c r="J10" s="4" t="s">
        <v>22</v>
      </c>
    </row>
    <row r="11" spans="1:10" ht="18.95" customHeight="1">
      <c r="A11" s="16"/>
      <c r="B11" s="16"/>
      <c r="C11" s="16"/>
      <c r="D11" s="7" t="s">
        <v>24</v>
      </c>
      <c r="E11" s="3"/>
      <c r="F11" s="3"/>
      <c r="G11" s="3"/>
      <c r="H11" s="3" t="s">
        <v>22</v>
      </c>
      <c r="I11" s="10"/>
      <c r="J11" s="4" t="s">
        <v>22</v>
      </c>
    </row>
    <row r="12" spans="1:10" ht="26.1" customHeight="1">
      <c r="A12" s="23" t="s">
        <v>25</v>
      </c>
      <c r="B12" s="16" t="s">
        <v>26</v>
      </c>
      <c r="C12" s="16"/>
      <c r="D12" s="16"/>
      <c r="E12" s="16"/>
      <c r="F12" s="16" t="s">
        <v>27</v>
      </c>
      <c r="G12" s="16"/>
      <c r="H12" s="16"/>
      <c r="I12" s="16"/>
      <c r="J12" s="16"/>
    </row>
    <row r="13" spans="1:10" ht="406.5" customHeight="1">
      <c r="A13" s="23"/>
      <c r="B13" s="18" t="s">
        <v>28</v>
      </c>
      <c r="C13" s="18"/>
      <c r="D13" s="18"/>
      <c r="E13" s="18"/>
      <c r="F13" s="18" t="s">
        <v>29</v>
      </c>
      <c r="G13" s="18"/>
      <c r="H13" s="18"/>
      <c r="I13" s="18"/>
      <c r="J13" s="18"/>
    </row>
    <row r="14" spans="1:10" ht="28.5">
      <c r="A14" s="23" t="s">
        <v>30</v>
      </c>
      <c r="B14" s="4" t="s">
        <v>31</v>
      </c>
      <c r="C14" s="3" t="s">
        <v>32</v>
      </c>
      <c r="D14" s="3" t="s">
        <v>33</v>
      </c>
      <c r="E14" s="3" t="s">
        <v>34</v>
      </c>
      <c r="F14" s="16" t="s">
        <v>35</v>
      </c>
      <c r="G14" s="16"/>
      <c r="H14" s="4" t="s">
        <v>36</v>
      </c>
      <c r="I14" s="4" t="s">
        <v>19</v>
      </c>
      <c r="J14" s="4" t="s">
        <v>37</v>
      </c>
    </row>
    <row r="15" spans="1:10" ht="87.75" customHeight="1">
      <c r="A15" s="23"/>
      <c r="B15" s="16" t="s">
        <v>38</v>
      </c>
      <c r="C15" s="15" t="s">
        <v>39</v>
      </c>
      <c r="D15" s="4" t="s">
        <v>40</v>
      </c>
      <c r="E15" s="4" t="s">
        <v>41</v>
      </c>
      <c r="F15" s="16" t="s">
        <v>41</v>
      </c>
      <c r="G15" s="16"/>
      <c r="H15" s="4">
        <v>2</v>
      </c>
      <c r="I15" s="4">
        <v>2</v>
      </c>
      <c r="J15" s="4"/>
    </row>
    <row r="16" spans="1:10" ht="18.95" customHeight="1">
      <c r="A16" s="23"/>
      <c r="B16" s="16"/>
      <c r="C16" s="15"/>
      <c r="D16" s="4" t="s">
        <v>42</v>
      </c>
      <c r="E16" s="4" t="s">
        <v>43</v>
      </c>
      <c r="F16" s="16" t="s">
        <v>43</v>
      </c>
      <c r="G16" s="16"/>
      <c r="H16" s="4">
        <v>1</v>
      </c>
      <c r="I16" s="4">
        <v>1</v>
      </c>
      <c r="J16" s="4"/>
    </row>
    <row r="17" spans="1:10" ht="47.1" customHeight="1">
      <c r="A17" s="23"/>
      <c r="B17" s="16"/>
      <c r="C17" s="15"/>
      <c r="D17" s="4" t="s">
        <v>44</v>
      </c>
      <c r="E17" s="4" t="s">
        <v>45</v>
      </c>
      <c r="F17" s="16" t="s">
        <v>46</v>
      </c>
      <c r="G17" s="16"/>
      <c r="H17" s="4">
        <v>2</v>
      </c>
      <c r="I17" s="11">
        <f>2*79/96</f>
        <v>1.6458333333333333</v>
      </c>
      <c r="J17" s="4" t="s">
        <v>47</v>
      </c>
    </row>
    <row r="18" spans="1:10" ht="27" customHeight="1">
      <c r="A18" s="23"/>
      <c r="B18" s="16"/>
      <c r="C18" s="15"/>
      <c r="D18" s="4" t="s">
        <v>48</v>
      </c>
      <c r="E18" s="4" t="s">
        <v>49</v>
      </c>
      <c r="F18" s="16" t="s">
        <v>50</v>
      </c>
      <c r="G18" s="16"/>
      <c r="H18" s="4">
        <v>1</v>
      </c>
      <c r="I18" s="4">
        <v>1</v>
      </c>
      <c r="J18" s="4"/>
    </row>
    <row r="19" spans="1:10" ht="63" customHeight="1">
      <c r="A19" s="23"/>
      <c r="B19" s="16"/>
      <c r="C19" s="15"/>
      <c r="D19" s="4" t="s">
        <v>51</v>
      </c>
      <c r="E19" s="4" t="s">
        <v>52</v>
      </c>
      <c r="F19" s="16" t="s">
        <v>53</v>
      </c>
      <c r="G19" s="16"/>
      <c r="H19" s="4">
        <v>2</v>
      </c>
      <c r="I19" s="4">
        <v>0.9</v>
      </c>
      <c r="J19" s="4" t="s">
        <v>54</v>
      </c>
    </row>
    <row r="20" spans="1:10" ht="33.950000000000003" customHeight="1">
      <c r="A20" s="23"/>
      <c r="B20" s="16"/>
      <c r="C20" s="15"/>
      <c r="D20" s="4" t="s">
        <v>55</v>
      </c>
      <c r="E20" s="4" t="s">
        <v>56</v>
      </c>
      <c r="F20" s="16" t="s">
        <v>57</v>
      </c>
      <c r="G20" s="16"/>
      <c r="H20" s="4">
        <v>2</v>
      </c>
      <c r="I20" s="4">
        <v>2</v>
      </c>
      <c r="J20" s="4"/>
    </row>
    <row r="21" spans="1:10" ht="33.950000000000003" customHeight="1">
      <c r="A21" s="23"/>
      <c r="B21" s="16"/>
      <c r="C21" s="15"/>
      <c r="D21" s="4" t="s">
        <v>58</v>
      </c>
      <c r="E21" s="4" t="s">
        <v>59</v>
      </c>
      <c r="F21" s="16" t="s">
        <v>59</v>
      </c>
      <c r="G21" s="16"/>
      <c r="H21" s="4">
        <v>1</v>
      </c>
      <c r="I21" s="4">
        <v>1</v>
      </c>
      <c r="J21" s="4"/>
    </row>
    <row r="22" spans="1:10" ht="18.95" customHeight="1">
      <c r="A22" s="23"/>
      <c r="B22" s="16"/>
      <c r="C22" s="15"/>
      <c r="D22" s="4" t="s">
        <v>60</v>
      </c>
      <c r="E22" s="4" t="s">
        <v>61</v>
      </c>
      <c r="F22" s="16" t="s">
        <v>62</v>
      </c>
      <c r="G22" s="16"/>
      <c r="H22" s="4">
        <v>1</v>
      </c>
      <c r="I22" s="4">
        <v>1</v>
      </c>
      <c r="J22" s="4"/>
    </row>
    <row r="23" spans="1:10" ht="84.95" customHeight="1">
      <c r="A23" s="23"/>
      <c r="B23" s="16"/>
      <c r="C23" s="15" t="s">
        <v>63</v>
      </c>
      <c r="D23" s="4" t="s">
        <v>64</v>
      </c>
      <c r="E23" s="4" t="s">
        <v>65</v>
      </c>
      <c r="F23" s="16" t="s">
        <v>66</v>
      </c>
      <c r="G23" s="16"/>
      <c r="H23" s="4">
        <v>3</v>
      </c>
      <c r="I23" s="4">
        <v>3</v>
      </c>
      <c r="J23" s="3"/>
    </row>
    <row r="24" spans="1:10" ht="56.1" customHeight="1">
      <c r="A24" s="23"/>
      <c r="B24" s="16"/>
      <c r="C24" s="15"/>
      <c r="D24" s="4" t="s">
        <v>67</v>
      </c>
      <c r="E24" s="4" t="s">
        <v>68</v>
      </c>
      <c r="F24" s="16" t="s">
        <v>69</v>
      </c>
      <c r="G24" s="16"/>
      <c r="H24" s="4">
        <v>3</v>
      </c>
      <c r="I24" s="4">
        <v>3</v>
      </c>
      <c r="J24" s="3"/>
    </row>
    <row r="25" spans="1:10" ht="71.25">
      <c r="A25" s="23"/>
      <c r="B25" s="16"/>
      <c r="C25" s="15"/>
      <c r="D25" s="4" t="s">
        <v>70</v>
      </c>
      <c r="E25" s="4" t="s">
        <v>70</v>
      </c>
      <c r="F25" s="16" t="s">
        <v>71</v>
      </c>
      <c r="G25" s="16"/>
      <c r="H25" s="4">
        <v>3</v>
      </c>
      <c r="I25" s="4">
        <v>3</v>
      </c>
      <c r="J25" s="3"/>
    </row>
    <row r="26" spans="1:10" ht="14.25">
      <c r="A26" s="23"/>
      <c r="B26" s="16"/>
      <c r="C26" s="15"/>
      <c r="D26" s="4" t="s">
        <v>72</v>
      </c>
      <c r="E26" s="8">
        <v>1</v>
      </c>
      <c r="F26" s="19">
        <v>1</v>
      </c>
      <c r="G26" s="16"/>
      <c r="H26" s="4">
        <v>3</v>
      </c>
      <c r="I26" s="4">
        <v>3</v>
      </c>
      <c r="J26" s="3"/>
    </row>
    <row r="27" spans="1:10" ht="42.75">
      <c r="A27" s="23"/>
      <c r="B27" s="16"/>
      <c r="C27" s="15"/>
      <c r="D27" s="4" t="s">
        <v>73</v>
      </c>
      <c r="E27" s="4" t="s">
        <v>73</v>
      </c>
      <c r="F27" s="16" t="s">
        <v>74</v>
      </c>
      <c r="G27" s="16"/>
      <c r="H27" s="4">
        <v>3</v>
      </c>
      <c r="I27" s="4">
        <v>3</v>
      </c>
      <c r="J27" s="3"/>
    </row>
    <row r="28" spans="1:10" ht="28.5">
      <c r="A28" s="23"/>
      <c r="B28" s="16"/>
      <c r="C28" s="15"/>
      <c r="D28" s="4" t="s">
        <v>75</v>
      </c>
      <c r="E28" s="8" t="s">
        <v>76</v>
      </c>
      <c r="F28" s="16" t="s">
        <v>76</v>
      </c>
      <c r="G28" s="16"/>
      <c r="H28" s="4">
        <v>3</v>
      </c>
      <c r="I28" s="4">
        <v>3</v>
      </c>
      <c r="J28" s="3"/>
    </row>
    <row r="29" spans="1:10" ht="30" customHeight="1">
      <c r="A29" s="23"/>
      <c r="B29" s="16"/>
      <c r="C29" s="3" t="s">
        <v>77</v>
      </c>
      <c r="D29" s="4" t="s">
        <v>78</v>
      </c>
      <c r="E29" s="4" t="s">
        <v>79</v>
      </c>
      <c r="F29" s="16" t="s">
        <v>79</v>
      </c>
      <c r="G29" s="16"/>
      <c r="H29" s="4">
        <v>10</v>
      </c>
      <c r="I29" s="4">
        <v>10</v>
      </c>
      <c r="J29" s="3"/>
    </row>
    <row r="30" spans="1:10" ht="24" customHeight="1">
      <c r="A30" s="23"/>
      <c r="B30" s="16"/>
      <c r="C30" s="3" t="s">
        <v>80</v>
      </c>
      <c r="D30" s="4" t="s">
        <v>81</v>
      </c>
      <c r="E30" s="4" t="s">
        <v>82</v>
      </c>
      <c r="F30" s="16" t="s">
        <v>82</v>
      </c>
      <c r="G30" s="16"/>
      <c r="H30" s="4">
        <v>10</v>
      </c>
      <c r="I30" s="4">
        <v>10</v>
      </c>
      <c r="J30" s="3"/>
    </row>
    <row r="31" spans="1:10" ht="28.5">
      <c r="A31" s="23"/>
      <c r="B31" s="16" t="s">
        <v>83</v>
      </c>
      <c r="C31" s="4" t="s">
        <v>84</v>
      </c>
      <c r="D31" s="4" t="s">
        <v>85</v>
      </c>
      <c r="E31" s="4" t="s">
        <v>85</v>
      </c>
      <c r="F31" s="15" t="s">
        <v>85</v>
      </c>
      <c r="G31" s="15"/>
      <c r="H31" s="4"/>
      <c r="I31" s="3"/>
      <c r="J31" s="3"/>
    </row>
    <row r="32" spans="1:10" ht="101.1" customHeight="1">
      <c r="A32" s="23"/>
      <c r="B32" s="16"/>
      <c r="C32" s="4" t="s">
        <v>86</v>
      </c>
      <c r="D32" s="4" t="s">
        <v>87</v>
      </c>
      <c r="E32" s="4" t="s">
        <v>88</v>
      </c>
      <c r="F32" s="16" t="s">
        <v>89</v>
      </c>
      <c r="G32" s="16"/>
      <c r="H32" s="4">
        <v>30</v>
      </c>
      <c r="I32" s="3">
        <v>29</v>
      </c>
      <c r="J32" s="4" t="s">
        <v>90</v>
      </c>
    </row>
    <row r="33" spans="1:10" ht="28.5">
      <c r="A33" s="23"/>
      <c r="B33" s="16"/>
      <c r="C33" s="4" t="s">
        <v>91</v>
      </c>
      <c r="D33" s="4" t="s">
        <v>85</v>
      </c>
      <c r="E33" s="4" t="s">
        <v>85</v>
      </c>
      <c r="F33" s="15" t="s">
        <v>85</v>
      </c>
      <c r="G33" s="15"/>
      <c r="H33" s="4"/>
      <c r="I33" s="3"/>
      <c r="J33" s="3"/>
    </row>
    <row r="34" spans="1:10" ht="28.5">
      <c r="A34" s="23"/>
      <c r="B34" s="16"/>
      <c r="C34" s="4" t="s">
        <v>92</v>
      </c>
      <c r="D34" s="4" t="s">
        <v>85</v>
      </c>
      <c r="E34" s="4" t="s">
        <v>85</v>
      </c>
      <c r="F34" s="15" t="s">
        <v>85</v>
      </c>
      <c r="G34" s="15"/>
      <c r="H34" s="4"/>
      <c r="I34" s="3"/>
      <c r="J34" s="3"/>
    </row>
    <row r="35" spans="1:10" ht="28.5">
      <c r="A35" s="23"/>
      <c r="B35" s="16" t="s">
        <v>93</v>
      </c>
      <c r="C35" s="16" t="s">
        <v>94</v>
      </c>
      <c r="D35" s="4" t="s">
        <v>95</v>
      </c>
      <c r="E35" s="4" t="s">
        <v>76</v>
      </c>
      <c r="F35" s="15" t="s">
        <v>76</v>
      </c>
      <c r="G35" s="15"/>
      <c r="H35" s="4">
        <v>5</v>
      </c>
      <c r="I35" s="3">
        <v>5</v>
      </c>
      <c r="J35" s="4"/>
    </row>
    <row r="36" spans="1:10" ht="28.5">
      <c r="A36" s="23"/>
      <c r="B36" s="16"/>
      <c r="C36" s="16"/>
      <c r="D36" s="4" t="s">
        <v>96</v>
      </c>
      <c r="E36" s="4" t="s">
        <v>76</v>
      </c>
      <c r="F36" s="15" t="s">
        <v>76</v>
      </c>
      <c r="G36" s="15"/>
      <c r="H36" s="4">
        <v>5</v>
      </c>
      <c r="I36" s="3">
        <v>5</v>
      </c>
      <c r="J36" s="4"/>
    </row>
    <row r="37" spans="1:10" ht="14.25">
      <c r="A37" s="20" t="s">
        <v>97</v>
      </c>
      <c r="B37" s="20"/>
      <c r="C37" s="20"/>
      <c r="D37" s="20"/>
      <c r="E37" s="20"/>
      <c r="F37" s="20"/>
      <c r="G37" s="20"/>
      <c r="H37" s="9">
        <v>100</v>
      </c>
      <c r="I37" s="12">
        <f>SUM(I15:I36)+J8</f>
        <v>97.545833333333334</v>
      </c>
      <c r="J37" s="3"/>
    </row>
    <row r="38" spans="1:10" ht="161.1" customHeight="1">
      <c r="A38" s="21" t="s">
        <v>98</v>
      </c>
      <c r="B38" s="22"/>
      <c r="C38" s="22"/>
      <c r="D38" s="22"/>
      <c r="E38" s="22"/>
      <c r="F38" s="22"/>
      <c r="G38" s="22"/>
      <c r="H38" s="22"/>
      <c r="I38" s="22"/>
      <c r="J38" s="22"/>
    </row>
  </sheetData>
  <mergeCells count="48">
    <mergeCell ref="A37:G37"/>
    <mergeCell ref="A38:J38"/>
    <mergeCell ref="A12:A13"/>
    <mergeCell ref="A14:A36"/>
    <mergeCell ref="B15:B30"/>
    <mergeCell ref="B31:B34"/>
    <mergeCell ref="B35:B36"/>
    <mergeCell ref="C15:C22"/>
    <mergeCell ref="C23:C28"/>
    <mergeCell ref="C35:C36"/>
    <mergeCell ref="F32:G32"/>
    <mergeCell ref="F33:G33"/>
    <mergeCell ref="F34:G34"/>
    <mergeCell ref="F35:G35"/>
    <mergeCell ref="F36:G36"/>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scale="8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2022-05-11T01:36:46Z</cp:lastPrinted>
  <dcterms:created xsi:type="dcterms:W3CDTF">2015-06-06T10:17:00Z</dcterms:created>
  <dcterms:modified xsi:type="dcterms:W3CDTF">2022-05-11T01:36:50Z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F69AE582F93A4A16A4A7AF2010C8F219</vt:lpwstr>
  </property>
</Properties>
</file>