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mc:AlternateContent xmlns:mc="http://schemas.openxmlformats.org/markup-compatibility/2006">
    <mc:Choice Requires="x15">
      <x15ac:absPath xmlns:x15ac="http://schemas.microsoft.com/office/spreadsheetml/2010/11/ac" url="C:\Users\ks\Desktop\"/>
    </mc:Choice>
  </mc:AlternateContent>
  <xr:revisionPtr revIDLastSave="0" documentId="8_{88874E9C-5853-4F4B-A658-7D2EE95ED2BA}" xr6:coauthVersionLast="47" xr6:coauthVersionMax="47" xr10:uidLastSave="{00000000-0000-0000-0000-000000000000}"/>
  <bookViews>
    <workbookView xWindow="-110" yWindow="-110" windowWidth="21820" windowHeight="13900" activeTab="1" xr2:uid="{00000000-000D-0000-FFFF-FFFF00000000}"/>
  </bookViews>
  <sheets>
    <sheet name="Sheet1" sheetId="1" r:id="rId1"/>
    <sheet name="Sheet1 (2)" sheetId="2" r:id="rId2"/>
  </sheets>
  <definedNames>
    <definedName name="_xlnm.Print_Area" localSheetId="0">Sheet1!$A$1:$J$25</definedName>
    <definedName name="_xlnm.Print_Area" localSheetId="1">'Sheet1 (2)'!$A$1:$J$62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61" i="2" l="1"/>
  <c r="H61" i="2"/>
  <c r="I8" i="2"/>
  <c r="I7" i="2"/>
  <c r="J7" i="2" s="1"/>
  <c r="I11" i="1"/>
  <c r="I10" i="1"/>
  <c r="I9" i="1"/>
  <c r="I8" i="1"/>
  <c r="J8" i="1" s="1"/>
  <c r="I24" i="1" s="1"/>
</calcChain>
</file>

<file path=xl/sharedStrings.xml><?xml version="1.0" encoding="utf-8"?>
<sst xmlns="http://schemas.openxmlformats.org/spreadsheetml/2006/main" count="257" uniqueCount="190">
  <si>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</si>
  <si>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</si>
  <si>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</si>
  <si>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</si>
  <si>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外周血巨噬细胞表面α7-nAChR表达对术后急性肾损伤及其预后的预测价值：一项多中心前瞻性队列研究</t>
  </si>
  <si>
    <t>主管部门</t>
  </si>
  <si>
    <t>北京市卫生健康委员会</t>
  </si>
  <si>
    <t>实施单位</t>
  </si>
  <si>
    <t>北京市呼吸疾病研究所</t>
  </si>
  <si>
    <t>项目负责人</t>
  </si>
  <si>
    <t>李文雄</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</si>
  <si>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</si>
  <si>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</si>
  <si>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</si>
  <si>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</si>
  <si>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</si>
  <si>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</si>
  <si>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</si>
  <si>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</si>
  <si>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</si>
  <si>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</si>
  <si>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</si>
  <si>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</si>
  <si>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</si>
  <si>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</si>
  <si>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</si>
  <si>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</si>
  <si>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r>
      <rPr>
        <sz val="12"/>
        <color rgb="FF000000"/>
        <rFont val="宋体"/>
        <charset val="134"/>
      </rPr>
      <t>国内核心期刊上发表论文1篇；检测560-600例术后入ICU AKI高危患者的巨噬细胞表面α7-nAChR表达水平、尿液NGAL和[TIMP-2]</t>
    </r>
    <r>
      <rPr>
        <sz val="12"/>
        <color rgb="FF000000"/>
        <rFont val="Wingdings 2"/>
        <charset val="2"/>
      </rPr>
      <t></t>
    </r>
    <r>
      <rPr>
        <sz val="12"/>
        <color rgb="FF000000"/>
        <rFont val="宋体"/>
        <charset val="134"/>
      </rPr>
      <t xml:space="preserve">[IGFBP7]，并完成患者临床资料的收集和整理工作。 </t>
    </r>
    <r>
      <rPr>
        <sz val="12"/>
        <color rgb="FFFF0000"/>
        <rFont val="宋体"/>
        <charset val="134"/>
      </rPr>
      <t>严格按照研究实施方案中本年度的研究内容完成，完成人才培养目标中内科胸腔镜专业医生的培养。目标2：严格按照实施方案纳入并完成100例患者的入选及操作，并完成患者的随访研究工作。目标3：全面收集、总结研究数据，建立并完善本研究的数据库。同时建议既往5年肺炎旁积液数据库和回顾资料分析。目标4:完成3篇论文的撰写和投稿。检测400-500例术后入ICU AKI高危患者的巨噬细胞表面α7-nAChR表达水平、尿液NGAL和[TIMP-2]？[IGFBP7]，并完成患者临床资料的收集和整理工作。</t>
    </r>
  </si>
  <si>
    <r>
      <rPr>
        <sz val="12"/>
        <color rgb="FF000000"/>
        <rFont val="宋体"/>
        <charset val="134"/>
      </rPr>
      <t>发表SCI一篇，检测392例术后入ICU AKI高危患者的巨噬细胞表面α7-nAChR表达水平、尿液NGAL和[TIMP-2]</t>
    </r>
    <r>
      <rPr>
        <sz val="12"/>
        <color rgb="FF000000"/>
        <rFont val="Wingdings 2"/>
        <charset val="2"/>
      </rPr>
      <t></t>
    </r>
    <r>
      <rPr>
        <sz val="12"/>
        <color rgb="FF000000"/>
        <rFont val="宋体"/>
        <charset val="134"/>
      </rPr>
      <t xml:space="preserve">[IGFBP7]，并完成患者临床资料的收集和整理工作。 </t>
    </r>
  </si>
  <si>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</si>
  <si>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</si>
  <si>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</si>
  <si>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</si>
  <si>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</si>
  <si>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</si>
  <si>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</si>
  <si>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</si>
  <si>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</si>
  <si>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</si>
  <si>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病例数，论文数量</t>
  </si>
  <si>
    <t>预计收取术后即刻入ICU的高危AKI患者560-600例；发表SCI 1篇</t>
  </si>
  <si>
    <t>预计收取术后即刻入ICU的高危AKI患者392例；发表SCI 1篇</t>
  </si>
  <si>
    <t>疫情因素致入组患者减少；对策：推迟研究开始时间提升个人科研能力及实验技术</t>
  </si>
  <si>
    <t>质量指标</t>
  </si>
  <si>
    <t>人才队伍建设，研究实施质量</t>
  </si>
  <si>
    <t>进行主治医师1名、住院医师2名、博士研究生1名、硕士研究生1名的培养计划；促进科室医务人员进一步掌握运用科学的临床研究方法，实施临床研究的具体流程、获取可靠的临床资料、书写和发表论文、滚动申报科研基金等；项目负责人以及各医院负责人进行监督，定期对研究实施过程进行检查及评价</t>
  </si>
  <si>
    <t>已完成3名硕士研究生，2名主治医师，2名住院医师，1名博士研究生培养；科室内医务人员已掌握临床研究方法，及相关流程，并利用所获得的资料，完成论文发表</t>
  </si>
  <si>
    <t>时效指标</t>
  </si>
  <si>
    <t>研究进度</t>
  </si>
  <si>
    <t>2021年12月完成560-600例患者标本收集，并进行部分检测，得到初步研究结果</t>
  </si>
  <si>
    <t>2021年度完成392例患者标本收集，已进行检测，得到初步研究结果</t>
  </si>
  <si>
    <t>成本指标</t>
  </si>
  <si>
    <t>实验检测成本</t>
  </si>
  <si>
    <t>按照既定预算控制成本，择优选取试剂公司</t>
  </si>
  <si>
    <t>既定预算执行率99%</t>
  </si>
  <si>
    <r>
      <rPr>
        <sz val="12"/>
        <color theme="1"/>
        <rFont val="宋体"/>
        <charset val="134"/>
      </rPr>
      <t>效果指标(</t>
    </r>
    <r>
      <rPr>
        <sz val="12"/>
        <color theme="1"/>
        <rFont val="宋体"/>
        <charset val="134"/>
      </rPr>
      <t>3</t>
    </r>
    <r>
      <rPr>
        <sz val="12"/>
        <color theme="1"/>
        <rFont val="宋体"/>
        <charset val="134"/>
      </rPr>
      <t>0分)</t>
    </r>
  </si>
  <si>
    <t>经济效益
指标</t>
  </si>
  <si>
    <t>-</t>
  </si>
  <si>
    <t>社会效益
指标</t>
  </si>
  <si>
    <t>预测价值</t>
  </si>
  <si>
    <t>外周血巨噬细胞表面α7-nAChR表达可以预测术后新发AKI以及AKI患者的预后</t>
  </si>
  <si>
    <t>已对目前数据进行分析，根据logistics及ROC结果，提示α7-nAChR对AKI发生及预后有预测价值</t>
  </si>
  <si>
    <t>生态效益
指标</t>
  </si>
  <si>
    <t>可持续影响指标</t>
  </si>
  <si>
    <t>构建预测模型</t>
  </si>
  <si>
    <t>初步筛选出预测术后新发AKI及其预后的最优标记物；结合临床危险因素、α7-nAChR表达和新型生物标记物（尿液NGAL、[TIMP-2]•[IGFBP7]）构建预测新发AKI及其预后的最佳预测模型，为临床早期识别AKI和判断AKI预后奠定研究基础</t>
  </si>
  <si>
    <t>针对目前数据，已进行统计学分析，根据分析结果，采用ROC及DELONG可以得出联合NGAL、[TIMP-2]*[IGFBP7]，预测价值最好</t>
  </si>
  <si>
    <r>
      <rPr>
        <sz val="12"/>
        <color theme="1"/>
        <rFont val="宋体"/>
        <charset val="134"/>
      </rPr>
      <t>满意度
指标
（1</t>
    </r>
    <r>
      <rPr>
        <sz val="12"/>
        <color theme="1"/>
        <rFont val="宋体"/>
        <charset val="134"/>
      </rPr>
      <t>0</t>
    </r>
    <r>
      <rPr>
        <sz val="12"/>
        <color theme="1"/>
        <rFont val="宋体"/>
        <charset val="134"/>
      </rPr>
      <t>分）</t>
    </r>
  </si>
  <si>
    <t>服务对象满意度指标</t>
  </si>
  <si>
    <t>未收到患者不满意投诉</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</si>
  <si>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</si>
  <si>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</si>
  <si>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r>
      <rPr>
        <sz val="10"/>
        <color theme="1"/>
        <rFont val="宋体"/>
        <charset val="134"/>
      </rPr>
      <t xml:space="preserve"> </t>
    </r>
    <r>
      <rPr>
        <b/>
        <sz val="10"/>
        <color rgb="FF000000"/>
        <rFont val="宋体"/>
        <charset val="134"/>
      </rPr>
      <t>项目支出绩效自评表</t>
    </r>
    <r>
      <rPr>
        <sz val="10"/>
        <color rgb="FF000000"/>
        <rFont val="宋体"/>
        <charset val="134"/>
      </rPr>
      <t xml:space="preserve"> </t>
    </r>
  </si>
  <si>
    <t>童朝晖</t>
  </si>
  <si>
    <t>目标1：进一步完善呼吸危重症患者的早期康复治疗方案与策略，最终形成规范化的呼吸危重症早期康复策略与体系；慢性气道疾病流行调查工作启动；评价决策支持工具辅助的简短戒烟干预模式的效果；评价人工智能技术辅助的戒烟热线服务模式的效果；评价戒烟微信小程序的适用性和效果；完成肺TA病例的影像学、超声、PET-CT检查；明确国人肺TA临床特征、1年的预后；评价PET-CT 联合肺血管核磁和CTPA诊断肺TA的准确性和活动性。严格按照研究实施方案纳入肺周围型孤立性病变患者50例进行支气管内径向超声联合引导鞘管技术操作；目标2：按照方案完成150例患者的早期康复临床实践，观察策略实施对患者相关指标的影响，收集病例数据；严格按照研究实施方案纳入肺周围型弥漫性病变患者40例进行经电磁导航或经肺实质建立通道肺活检技术操作；目标3：完成半年、一年及三年的数据整理与分析，总结工作，撰写文章；召开培训班，进行方案的临床推广。完成10000例居民慢性气道疾病流行现状调查；专病队列共纳入800例慢阻肺患者，250例GOLD 0受试者和400例哮喘患者，并建立对应的生物标本库；明确国人肺TA的易感基因；建立一个人工智能辅助的戒烟干预模式；发表中英文文章3~5篇；申请软件著作权或专利1~2项。收集、总结研究数据。</t>
  </si>
  <si>
    <t xml:space="preserve">1.经支气管镜诊断肺周围型病变的新技术项目（目标1:实际完成导航支气管镜下支气管内径向超声联合引导鞘管操作47例，累计完成径向超声联合引导鞘管操作238例；目标2:实际完成经硬质气管镜肺活检操作35例；目标3:收集汇总研究相关数据，发表SCI论文1篇。）
2.呼吸危重症患者的早期康复治疗策略研究（目标1已完成；目标二部分完成，已完成130例患者的早期康复临床实践，缩短机械通气天数0.52天；目标3已完成，已发表文章3篇）
3.呼吸疾病流行与新型防治技术与模式的研究（定性目标：慢性气道疾病流行调查工作启动；评价决策支持工具辅助的简短戒烟干预模式的效果；评价人工智能技术辅助的戒烟热线服务模式的效果；评价戒烟微信小程序的适用性和效果；完成肺TA病例的影像学、超声、PET-CT检查；评价PET-CT 联合肺血管核磁和CTPA诊断肺TA的准确性和活动性定量目标：完成5875例居民慢性气道疾病流行现状调查；专病队列共纳入2100例慢阻肺患者，251例GOLD 0受试者和463例哮喘患者，并建立对应的生物标本库；明确国人肺TA的易感基因；建立一个人工智能辅助的戒烟干预模式；发表中英文文章9篇；完成专利申请1项。
</t>
  </si>
  <si>
    <t>产出指标(50分)</t>
  </si>
  <si>
    <t>纳入肺周围型病变患者并完成支气管内径向超声联合引导鞘管技术操作</t>
  </si>
  <si>
    <t>纳入肺周围型病变患者进行经硬质气管镜冷冻肺活检技术操作</t>
  </si>
  <si>
    <t>受疫情影响，收治患者数有所减少。随着疫情稳定，在未来的工作中积极推进冷冻肺活检技术开展，使更多患者获益。</t>
  </si>
  <si>
    <t>纳入病例数</t>
  </si>
  <si>
    <t>由于疫情原因收治患者数量减少</t>
  </si>
  <si>
    <t>发表文章</t>
  </si>
  <si>
    <t>课题（规划）研究/实验完成情况</t>
  </si>
  <si>
    <t>10000例慢性气道疾病调查；800例慢阻肺患者，250例GOLD 0受试者和400例哮喘患者</t>
  </si>
  <si>
    <t>完成5875例慢性气道疾病调查，专病队列纳入2100例慢阻肺患者，251例GOLD 0受试者和463例哮喘患者</t>
  </si>
  <si>
    <t>目标10000例普通人群的慢性气道疾病筛查。调查方式为通过问卷进行初步筛查，再将高危人群进一步精细调查。而用于初步筛查的问卷因2021年更新的指南推荐了不同的问卷，为了对比不同问卷的筛查效应，提高问卷筛查高危人群的敏感度，课题组先通过对599例普通人群进行精细调查，遴选出最合适的问卷再进行下一步筛查，故总的筛查人数未达标。另一方面因疫情管控原因，面对面调查次数较预期减少，也是未达到指标的原因。为此，项目组已设计研发出更加便捷有效的电子筛查问卷，目前电子问卷正在投入运行中，继续进行慢性气道疾病的线上调查。鉴于疫情防控形势，从现场流调筛选入组队列患者减少，课题组积极从北京朝阳医院呼吸科门诊纳入慢性气道疾病患者入队列。</t>
  </si>
  <si>
    <t>发表中英文文章2-3篇；申请软件著作权或专利1-2项</t>
  </si>
  <si>
    <t>发表英文文章1篇，中文文章2篇；申请软件著作权2项</t>
  </si>
  <si>
    <t>人工智能辅助的戒烟干预模式</t>
  </si>
  <si>
    <t>1个</t>
  </si>
  <si>
    <t>戒烟微信小程序。</t>
  </si>
  <si>
    <t>发表中英文文章</t>
  </si>
  <si>
    <t>3-5篇</t>
  </si>
  <si>
    <t>9篇</t>
  </si>
  <si>
    <t>申请软件著作权或专利</t>
  </si>
  <si>
    <t>1-2项</t>
  </si>
  <si>
    <t>1项</t>
  </si>
  <si>
    <t>正在申请1项软件著作权</t>
  </si>
  <si>
    <t>戒烟热线年服务量</t>
  </si>
  <si>
    <t>≥2000人次；</t>
  </si>
  <si>
    <t>6875人次</t>
  </si>
  <si>
    <t>入选肺动脉炎患者</t>
  </si>
  <si>
    <t>20例</t>
  </si>
  <si>
    <t>80例</t>
  </si>
  <si>
    <t>符合入组标准的肺周围型病变患者入组率</t>
  </si>
  <si>
    <t>呼吸危重症患者接受早期康复治疗的比率</t>
  </si>
  <si>
    <t>≥85%</t>
  </si>
  <si>
    <t>呼吸危重症患者接受早期康复治疗的规范性</t>
  </si>
  <si>
    <t>≥90%</t>
  </si>
  <si>
    <t>研究（调研、规划）内容结构合理性</t>
  </si>
  <si>
    <t>流调数据完整性≥90%</t>
  </si>
  <si>
    <t>流调数据完整性100%</t>
  </si>
  <si>
    <t>PET-CT、超声等影像学检查及实验室指标检测，外周血检测率</t>
  </si>
  <si>
    <t>时效指标（经支气管镜诊断肺周围型病变的新技术）</t>
  </si>
  <si>
    <t>2021年第一，二季度</t>
  </si>
  <si>
    <t>完成年度纳入病例数50%</t>
  </si>
  <si>
    <t>2021年第三，四季度</t>
  </si>
  <si>
    <t>时效指标（（呼吸危重症患者的早期康复治疗策略研究））</t>
  </si>
  <si>
    <t>项目方案实施</t>
  </si>
  <si>
    <t>2021年1-10月</t>
  </si>
  <si>
    <t>项目中期总结</t>
  </si>
  <si>
    <t>项目数据整理与分析，总结文章撰写；</t>
  </si>
  <si>
    <t>2021年11-12月</t>
  </si>
  <si>
    <t>时效指标（呼吸疾病流行与新型防治技术与模式的研究）</t>
  </si>
  <si>
    <t>第一季度</t>
  </si>
  <si>
    <t>开展3000例慢性气道疾病流调，建立队列</t>
  </si>
  <si>
    <t>完成慢性气道疾病流行调查工作启动,对项目组前期已有的队列信息进行完善</t>
  </si>
  <si>
    <t>目标3000例的调查方式为通过问卷进行初步筛查，再将高危人群进一步精细调查。而用于初步筛查的问卷因2021年更新的指南推荐了不同的问卷，为了对比不同问卷的筛查能力、提高问卷筛查高危人群的敏感度，课题组拟通过精细调查，统计合适的问卷再进行下一步筛查。</t>
  </si>
  <si>
    <t>第二季度</t>
  </si>
  <si>
    <t>开展7000例慢性气道疾病流调并建立队列</t>
  </si>
  <si>
    <t>完成5295例慢性气道疾病流调，建立队列</t>
  </si>
  <si>
    <t>因疫情管控原因，面对面调查次数较预期减少。为此，项目组已设计研发出更加便捷有效的电子筛查问卷，目前电子问卷正在投入运行中，继续进行慢性气道疾病的线上调查。</t>
  </si>
  <si>
    <t>第三-四季度</t>
  </si>
  <si>
    <t>完成慢性气道疾病流调及队列建立</t>
  </si>
  <si>
    <t>完成5875例慢性气道疾病流调及队列建立</t>
  </si>
  <si>
    <t>于北京市通州区、密云区发放电子问卷，并不断导出结果。因电子问卷平台设计、研发、调整、改进需要一定时间，仅陆续发放580份电子筛查问卷，并不断改进电子问卷程序的稳定性。后续将通过扩大电子筛查问卷的人群范围，完成原定流调目标。</t>
  </si>
  <si>
    <t>按季度完成</t>
  </si>
  <si>
    <t>按季度完成病例入组、检测及数据库建立，研究人员培训，撰写文章并投稿</t>
  </si>
  <si>
    <t>已完成病例入组及相关检测，共完成82例肺周围型病变患者和130例呼吸危重症患者入组，并录入数据，建立数据库，完成数据分析，撰写文章并完成文章发表</t>
  </si>
  <si>
    <t>评价决策支持工具辅助的简短戒烟干预模式的效果；评价戒烟微信小程序的适用性和效果</t>
  </si>
  <si>
    <t>完成</t>
  </si>
  <si>
    <t>已完成戒烟微信小程序的适用性和效果评价，但戒烟干预模式正在进行优化，并且针对模式评价的研究实施方案仍在根据专家意见进行修改</t>
  </si>
  <si>
    <t>（经支气管镜诊断肺周围型病变的新技术）年度成本</t>
  </si>
  <si>
    <t>167.64万元</t>
  </si>
  <si>
    <t>167.635万元</t>
  </si>
  <si>
    <t>（呼吸危重症患者的早期康复治疗策略研究）项目经费预算</t>
  </si>
  <si>
    <t>255.28万元</t>
  </si>
  <si>
    <t>255.201万元</t>
  </si>
  <si>
    <t>（呼吸疾病流行与新型防治技术与模式的研究）2021年成本</t>
  </si>
  <si>
    <t>263.08万元</t>
  </si>
  <si>
    <t>262.808926万元</t>
  </si>
  <si>
    <t>预算控制数</t>
  </si>
  <si>
    <t>686万元</t>
  </si>
  <si>
    <t>685.644926万元</t>
  </si>
  <si>
    <t>效果指标(30分)</t>
  </si>
  <si>
    <t>缩短机械通气天数</t>
  </si>
  <si>
    <t>0.5天</t>
  </si>
  <si>
    <t>0.52天</t>
  </si>
  <si>
    <t>减轻疾病带来的经济负担</t>
  </si>
  <si>
    <t>设计研发慢性呼吸系统疾病电子筛查问卷，降低了从人群中筛查出慢性气道疾病患者的经济成本。将筛查出的慢阻肺、哮喘患者纳入专病队列进行规范化管理，降低患者未来因急性加重前往急诊以及住院治疗的风险，减轻疾病带来的经济负担。</t>
  </si>
  <si>
    <t>不良反应发生率</t>
  </si>
  <si>
    <t>≤30%</t>
  </si>
  <si>
    <t>判断TA活动性的最优方法</t>
  </si>
  <si>
    <t>明确PET-CT是否是判断TA活动性的最优方法</t>
  </si>
  <si>
    <t>明确了PET-CT是判断TA活动性的最优方法</t>
  </si>
  <si>
    <t>操作成功率</t>
  </si>
  <si>
    <t>明确临床干预措施疗效，提升诊疗水平</t>
  </si>
  <si>
    <t>已明确临床干预措施疗效，明显改善患者生活质量，提升诊疗水平</t>
  </si>
  <si>
    <t>提高各医疗机构慢性气道疾病的诊断效率，减轻慢阻肺、哮喘带来的社会负担</t>
  </si>
  <si>
    <t>在社区推广慢性呼吸系统疾病电子筛查问卷，节省了医务人员参与流行病学调查的工作时间，提高了疾病的筛查效率，有利于慢性气道疾病筛查工作在全社会的推广。社区将发现的肺功能异常患者向上级医院转诊，有效提高各医疗机构慢性气道疾病的诊断效率，减轻慢阻肺、哮喘带来的社会负担。</t>
  </si>
  <si>
    <t>戒烟门诊随访干预率</t>
  </si>
  <si>
    <t>≥60%</t>
  </si>
  <si>
    <t>门诊简短戒烟干预率</t>
  </si>
  <si>
    <t>≥20%</t>
  </si>
  <si>
    <t>年初指标值低</t>
  </si>
  <si>
    <t>无</t>
  </si>
  <si>
    <t>完善呼吸危重症患者的早期康复治疗方案与策略，完善规范化的早期康复临床体系；明确临床研究干预措施疗效，进而提升诊疗水平</t>
  </si>
  <si>
    <t>已完善呼吸危重症患者的早期康复治疗方案与策略及规范化的早期康复临床体系；明确临床研究干预措施的疗效，为以后继续提升诊疗水平奠定基础</t>
  </si>
  <si>
    <t>有较好的普及推广前景</t>
  </si>
  <si>
    <t>为了探索符合国情的慢性呼吸疾病的早诊与管理模式，我们开发了便捷的电子问卷筛查微信小程序，将高危患者自动推送至患者居住地附近的社区卫生服务中心，在社区卫生服务中心进行进一步问诊及肺功能检查，将初步诊断的慢阻肺、哮喘患者转诊至首都医科大学附属北京潞河医院呼吸与危重症医学科做进一步确诊，并与首都医科大学附属北京朝阳医院呼吸与危重症医学科合作，初步形成三向转诊体系，并具有较好的普及推广前景。</t>
  </si>
  <si>
    <t>满意度
指标
（10分）</t>
  </si>
  <si>
    <t>项目研究人员满意度（经支气管镜诊断肺周围型病变的新技术）</t>
  </si>
  <si>
    <t>支撑材料有待加强</t>
  </si>
  <si>
    <t>受试患者满意度（经支气管镜诊断肺周围型病变的新技术）</t>
  </si>
  <si>
    <t>调查研究对象满意度（呼吸危重症患者的早期康复治疗策略研究）</t>
  </si>
  <si>
    <t>≥95%</t>
  </si>
  <si>
    <t>调查研究对象满意度（呼吸疾病流行与新型防治技术与模式的研究）</t>
  </si>
  <si>
    <t>/</t>
  </si>
  <si>
    <t>呼吸疾病防治与康复关键技术及策略的研究项目</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</si>
</sst>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9" x14ac:knownFonts="1">
    <font>
      <sz val="11"/>
      <color theme="1"/>
      <name val="等线"/>
      <charset val="134"/>
      <scheme val="minor"/>
    </font>
    <font>
      <sz val="10"/>
      <color theme="1"/>
      <name val="宋体"/>
      <charset val="134"/>
    </font>
    <font>
      <sz val="10"/>
      <color rgb="FF000000"/>
      <name val="宋体"/>
      <charset val="134"/>
    </font>
    <font>
      <sz val="10"/>
      <name val="宋体"/>
      <charset val="134"/>
    </font>
    <font>
      <b/>
      <sz val="12"/>
      <color rgb="FF000000"/>
      <name val="宋体"/>
      <charset val="134"/>
    </font>
    <font>
      <b/>
      <sz val="10"/>
      <color rgb="FF000000"/>
      <name val="宋体"/>
      <charset val="134"/>
    </font>
    <font>
      <sz val="12"/>
      <color rgb="FF000000"/>
      <name val="宋体"/>
      <charset val="134"/>
    </font>
    <font>
      <sz val="14"/>
      <color theme="1"/>
      <name val="等线"/>
      <charset val="134"/>
      <scheme val="minor"/>
    </font>
    <font>
      <sz val="16"/>
      <color theme="1"/>
      <name val="仿宋_GB2312"/>
      <charset val="134"/>
    </font>
    <font>
      <sz val="11"/>
      <color rgb="FF000000"/>
      <name val="宋体"/>
      <charset val="134"/>
    </font>
    <font>
      <sz val="12"/>
      <name val="宋体"/>
      <charset val="134"/>
    </font>
    <font>
      <sz val="12"/>
      <color theme="1"/>
      <name val="宋体"/>
      <charset val="134"/>
    </font>
    <font>
      <sz val="11"/>
      <color theme="1"/>
      <name val="等线"/>
      <charset val="134"/>
      <scheme val="minor"/>
    </font>
    <font>
      <b/>
      <sz val="16"/>
      <color rgb="FF000000"/>
      <name val="宋体"/>
      <charset val="134"/>
    </font>
    <font>
      <sz val="16"/>
      <color rgb="FF000000"/>
      <name val="宋体"/>
      <charset val="134"/>
    </font>
    <font>
      <sz val="12"/>
      <color rgb="FF000000"/>
      <name val="Wingdings 2"/>
      <charset val="2"/>
    </font>
    <font>
      <sz val="12"/>
      <color rgb="FFFF0000"/>
      <name val="宋体"/>
      <charset val="134"/>
    </font>
    <font>
      <sz val="9"/>
      <name val="等线"/>
      <family val="3"/>
      <charset val="134"/>
      <scheme val="minor"/>
    </font>
    <font>
      <sz val="10"/>
      <color rgb="FF000000"/>
      <name val="宋体"/>
      <family val="3"/>
      <charset val="13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style="medium">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9" fontId="12" fillId="0" borderId="0" applyFont="0" applyFill="0" applyBorder="0" applyAlignment="0" applyProtection="0">
      <alignment vertical="center"/>
    </xf>
    <xf numFmtId="0" fontId="10" fillId="0" borderId="0"/>
  </cellStyleXfs>
  <cellXfs count="96">
    <xf numFmtId="0" fontId="0" fillId="0" borderId="0" xfId="0"/>
    <xf numFmtId="0" fontId="0" fillId="0" borderId="0" xfId="0" applyAlignment="1">
      <alignment wrapText="1"/>
    </xf>
    <xf numFmtId="0" fontId="0" fillId="2" borderId="0" xfId="0" applyFill="1" applyAlignment="1">
      <alignment wrapText="1"/>
    </xf>
    <xf numFmtId="0" fontId="0" fillId="3" borderId="0" xfId="0" applyFill="1"/>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2" fontId="2"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wrapText="1"/>
    </xf>
    <xf numFmtId="0" fontId="1" fillId="3" borderId="1" xfId="0" applyFont="1" applyFill="1" applyBorder="1" applyAlignment="1">
      <alignment horizontal="center" vertical="center" wrapText="1"/>
    </xf>
    <xf numFmtId="9" fontId="1"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1" fillId="0" borderId="1" xfId="0" applyFont="1" applyBorder="1" applyAlignment="1">
      <alignment horizontal="center" vertical="center"/>
    </xf>
    <xf numFmtId="57" fontId="1" fillId="0" borderId="1" xfId="0" applyNumberFormat="1" applyFont="1" applyBorder="1" applyAlignment="1">
      <alignment horizontal="center" vertical="center"/>
    </xf>
    <xf numFmtId="0" fontId="1" fillId="0" borderId="1" xfId="0" applyFont="1" applyFill="1" applyBorder="1" applyAlignment="1">
      <alignment horizontal="center" vertical="center" wrapText="1"/>
    </xf>
    <xf numFmtId="176" fontId="5" fillId="3" borderId="1" xfId="0" applyNumberFormat="1" applyFont="1" applyFill="1" applyBorder="1" applyAlignment="1">
      <alignment horizontal="center" vertical="center"/>
    </xf>
    <xf numFmtId="10" fontId="2" fillId="3" borderId="1" xfId="1" applyNumberFormat="1" applyFont="1" applyFill="1" applyBorder="1" applyAlignment="1">
      <alignment horizontal="center" vertical="center"/>
    </xf>
    <xf numFmtId="2" fontId="2" fillId="0" borderId="1" xfId="0" applyNumberFormat="1" applyFont="1" applyBorder="1" applyAlignment="1">
      <alignment horizontal="center" vertical="center" wrapText="1"/>
    </xf>
    <xf numFmtId="9" fontId="2" fillId="3" borderId="1" xfId="1" applyFont="1" applyFill="1" applyBorder="1" applyAlignment="1">
      <alignment horizontal="center" vertical="center"/>
    </xf>
    <xf numFmtId="0" fontId="0" fillId="0" borderId="0" xfId="0" applyAlignment="1">
      <alignment horizontal="center" vertical="center" wrapText="1"/>
    </xf>
    <xf numFmtId="0" fontId="0" fillId="2" borderId="0" xfId="0" applyFill="1" applyAlignment="1">
      <alignment horizontal="center" vertical="center" wrapText="1"/>
    </xf>
    <xf numFmtId="2" fontId="5" fillId="3" borderId="1" xfId="0" applyNumberFormat="1" applyFont="1" applyFill="1" applyBorder="1" applyAlignment="1">
      <alignment horizontal="center" vertical="center"/>
    </xf>
    <xf numFmtId="0" fontId="7" fillId="0" borderId="0" xfId="0" applyFont="1"/>
    <xf numFmtId="0" fontId="6" fillId="0" borderId="10" xfId="0" applyFont="1" applyBorder="1" applyAlignment="1">
      <alignment horizontal="center" vertical="center"/>
    </xf>
    <xf numFmtId="0" fontId="6" fillId="0" borderId="10" xfId="0" applyFont="1" applyBorder="1" applyAlignment="1">
      <alignment horizontal="left" vertical="center"/>
    </xf>
    <xf numFmtId="0" fontId="6" fillId="0" borderId="10" xfId="0" applyFont="1" applyFill="1" applyBorder="1" applyAlignment="1">
      <alignment horizontal="center" vertical="center"/>
    </xf>
    <xf numFmtId="0" fontId="6" fillId="0" borderId="10" xfId="0" applyFont="1" applyBorder="1" applyAlignment="1">
      <alignment horizontal="center" vertical="center" wrapText="1"/>
    </xf>
    <xf numFmtId="0" fontId="6" fillId="0" borderId="10" xfId="0" applyFont="1" applyFill="1" applyBorder="1" applyAlignment="1">
      <alignment horizontal="center" vertical="center" wrapText="1"/>
    </xf>
    <xf numFmtId="0" fontId="6" fillId="0" borderId="10" xfId="0" applyFont="1" applyBorder="1" applyAlignment="1">
      <alignment horizontal="justify" vertical="center"/>
    </xf>
    <xf numFmtId="0" fontId="6" fillId="0" borderId="10" xfId="0" applyFont="1" applyBorder="1" applyAlignment="1">
      <alignment horizontal="left" vertical="center" wrapText="1"/>
    </xf>
    <xf numFmtId="0" fontId="11" fillId="0" borderId="10" xfId="0" applyFont="1" applyBorder="1" applyAlignment="1">
      <alignment horizontal="center" vertical="center" wrapText="1"/>
    </xf>
    <xf numFmtId="0" fontId="4" fillId="0" borderId="10" xfId="0" applyFont="1" applyBorder="1" applyAlignment="1">
      <alignment horizontal="center" vertical="center"/>
    </xf>
    <xf numFmtId="9" fontId="6" fillId="0" borderId="10" xfId="1" applyFont="1" applyBorder="1" applyAlignment="1">
      <alignment horizontal="center" vertical="center"/>
    </xf>
    <xf numFmtId="0" fontId="8" fillId="0" borderId="0" xfId="0" applyFont="1" applyAlignment="1">
      <alignment horizontal="center" vertical="center" wrapText="1"/>
    </xf>
    <xf numFmtId="0" fontId="9" fillId="0" borderId="0" xfId="0" applyFont="1" applyAlignment="1">
      <alignment horizontal="center" vertical="center" wrapText="1"/>
    </xf>
    <xf numFmtId="0" fontId="6" fillId="0" borderId="10" xfId="0" applyFont="1" applyBorder="1" applyAlignment="1">
      <alignment horizontal="center" vertical="center"/>
    </xf>
    <xf numFmtId="0" fontId="6" fillId="0" borderId="10" xfId="0" applyFont="1" applyBorder="1" applyAlignment="1">
      <alignment horizontal="left" vertical="center"/>
    </xf>
    <xf numFmtId="0" fontId="6" fillId="0" borderId="10" xfId="0" applyFont="1" applyBorder="1" applyAlignment="1">
      <alignment horizontal="justify" vertical="center" wrapText="1"/>
    </xf>
    <xf numFmtId="0" fontId="10" fillId="0" borderId="1" xfId="2"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4" fillId="0" borderId="10" xfId="0" applyFont="1" applyBorder="1" applyAlignment="1">
      <alignment horizontal="center" vertical="center"/>
    </xf>
    <xf numFmtId="0" fontId="6" fillId="0" borderId="9" xfId="0" applyFont="1" applyBorder="1" applyAlignment="1">
      <alignment horizontal="left" vertical="center" wrapText="1"/>
    </xf>
    <xf numFmtId="0" fontId="6" fillId="0" borderId="9" xfId="0" applyFont="1" applyBorder="1" applyAlignment="1">
      <alignment horizontal="left" vertical="center"/>
    </xf>
    <xf numFmtId="0" fontId="6" fillId="0" borderId="10" xfId="0" applyFont="1" applyBorder="1" applyAlignment="1">
      <alignment horizontal="center" vertical="center" textRotation="255"/>
    </xf>
    <xf numFmtId="0" fontId="6" fillId="0" borderId="10" xfId="0" applyFont="1" applyBorder="1" applyAlignment="1">
      <alignment horizontal="center" vertical="center" textRotation="255" wrapText="1"/>
    </xf>
    <xf numFmtId="0" fontId="11" fillId="0" borderId="1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2" applyFont="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9" fontId="2" fillId="3"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57" fontId="2" fillId="0" borderId="1" xfId="0" applyNumberFormat="1" applyFont="1" applyFill="1" applyBorder="1" applyAlignment="1">
      <alignment horizontal="center" vertical="center" wrapText="1"/>
    </xf>
    <xf numFmtId="14" fontId="2" fillId="0" borderId="3" xfId="0" applyNumberFormat="1" applyFont="1" applyFill="1" applyBorder="1" applyAlignment="1">
      <alignment horizontal="center" vertical="center" wrapText="1"/>
    </xf>
    <xf numFmtId="10" fontId="2" fillId="3" borderId="1" xfId="0" applyNumberFormat="1" applyFont="1" applyFill="1" applyBorder="1" applyAlignment="1">
      <alignment horizontal="center" vertical="center" wrapText="1"/>
    </xf>
    <xf numFmtId="10" fontId="2" fillId="3" borderId="3"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3" xfId="0" applyFont="1" applyFill="1" applyBorder="1" applyAlignment="1">
      <alignment horizontal="center" vertical="center"/>
    </xf>
    <xf numFmtId="0" fontId="1" fillId="0" borderId="3" xfId="0" applyFont="1" applyBorder="1" applyAlignment="1">
      <alignment horizontal="center" vertical="center" wrapText="1"/>
    </xf>
    <xf numFmtId="10" fontId="2" fillId="0" borderId="1" xfId="0" applyNumberFormat="1" applyFont="1" applyBorder="1" applyAlignment="1">
      <alignment horizontal="center" vertical="center" wrapText="1"/>
    </xf>
    <xf numFmtId="10" fontId="2" fillId="0" borderId="3" xfId="0" applyNumberFormat="1" applyFont="1" applyBorder="1" applyAlignment="1">
      <alignment horizontal="center" vertical="center" wrapText="1"/>
    </xf>
    <xf numFmtId="0" fontId="2" fillId="0" borderId="3"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6" fillId="0" borderId="0" xfId="0" applyFont="1" applyBorder="1" applyAlignment="1">
      <alignment horizontal="left" vertical="center"/>
    </xf>
    <xf numFmtId="0" fontId="2" fillId="0" borderId="1" xfId="0" applyFont="1" applyBorder="1" applyAlignment="1">
      <alignment horizontal="center" vertical="center" textRotation="255"/>
    </xf>
    <xf numFmtId="0" fontId="2" fillId="0" borderId="1" xfId="0" applyFont="1" applyBorder="1" applyAlignment="1">
      <alignment horizontal="center" vertical="center" textRotation="255"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1" fillId="3"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8" fillId="0" borderId="1" xfId="0" applyFont="1" applyBorder="1" applyAlignment="1">
      <alignment horizontal="center" vertical="center"/>
    </xf>
  </cellXfs>
  <cellStyles count="3">
    <cellStyle name="百分比" xfId="1" builtinId="5"/>
    <cellStyle name="常规" xfId="0" builtinId="0"/>
    <cellStyle name="常规 2" xfId="2"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38100</xdr:colOff>
      <xdr:row>5</xdr:row>
      <xdr:rowOff>28575</xdr:rowOff>
    </xdr:from>
    <xdr:to>
      <xdr:col>3</xdr:col>
      <xdr:colOff>1333499</xdr:colOff>
      <xdr:row>5</xdr:row>
      <xdr:rowOff>342900</xdr:rowOff>
    </xdr:to>
    <xdr:sp macro="" textlink="">
      <xdr:nvSpPr>
        <xdr:cNvPr id="2" name="直接箭头连接符 1">
          <a:extLst>
            <a:ext uri="{FF2B5EF4-FFF2-40B4-BE49-F238E27FC236}">
              <a16:creationId xmlns:a16="http://schemas.microsoft.com/office/drawing/2014/main" id="{00000000-0008-0000-0100-000002000000}"/>
            </a:ext>
          </a:extLst>
        </xdr:cNvPr>
        <xdr:cNvSpPr>
          <a:spLocks noChangeShapeType="1"/>
        </xdr:cNvSpPr>
      </xdr:nvSpPr>
      <xdr:spPr>
        <a:xfrm>
          <a:off x="1968500" y="1460500"/>
          <a:ext cx="1294765" cy="2762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5"/>
  <sheetViews>
    <sheetView view="pageBreakPreview" topLeftCell="A13" zoomScaleNormal="100" workbookViewId="0">
      <selection activeCell="B13" sqref="B13:E13"/>
    </sheetView>
  </sheetViews>
  <sheetFormatPr defaultColWidth="9" defaultRowHeight="14" x14ac:dyDescent="0.3"/>
  <cols>
    <col min="1" max="1" width="5.33203125" customWidth="1"/>
    <col min="2" max="2" width="7.75" customWidth="1"/>
    <col min="3" max="3" width="12.25" customWidth="1"/>
    <col min="4" max="4" width="17.75" customWidth="1"/>
    <col min="5" max="5" width="19.5" customWidth="1"/>
    <col min="6" max="6" width="13.33203125" customWidth="1"/>
    <col min="7" max="7" width="11.6640625" customWidth="1"/>
    <col min="8" max="8" width="12.5" customWidth="1"/>
    <col min="9" max="9" width="11" customWidth="1"/>
    <col min="10" max="10" width="14.58203125" customWidth="1"/>
  </cols>
  <sheetData>
    <row r="1" spans="1:10" ht="27" customHeight="1" x14ac:dyDescent="0.35">
      <c r="A1" s="26" t="s">
        <v>0</v>
      </c>
    </row>
    <row r="2" spans="1:10" ht="34" customHeight="1" x14ac:dyDescent="0.3">
      <c r="A2" s="37" t="s">
        <v>1</v>
      </c>
      <c r="B2" s="37"/>
      <c r="C2" s="37"/>
      <c r="D2" s="37"/>
      <c r="E2" s="37"/>
      <c r="F2" s="37"/>
      <c r="G2" s="37"/>
      <c r="H2" s="37"/>
      <c r="I2" s="37"/>
      <c r="J2" s="37"/>
    </row>
    <row r="3" spans="1:10" ht="18.75" customHeight="1" x14ac:dyDescent="0.3">
      <c r="A3" s="38" t="s">
        <v>2</v>
      </c>
      <c r="B3" s="38"/>
      <c r="C3" s="38"/>
      <c r="D3" s="38"/>
      <c r="E3" s="38"/>
      <c r="F3" s="38"/>
      <c r="G3" s="38"/>
      <c r="H3" s="38"/>
      <c r="I3" s="38"/>
      <c r="J3" s="38"/>
    </row>
    <row r="4" spans="1:10" ht="20" customHeight="1" x14ac:dyDescent="0.3">
      <c r="A4" s="39" t="s">
        <v>3</v>
      </c>
      <c r="B4" s="39"/>
      <c r="C4" s="39"/>
      <c r="D4" s="40" t="s">
        <v>4</v>
      </c>
      <c r="E4" s="40"/>
      <c r="F4" s="40"/>
      <c r="G4" s="40"/>
      <c r="H4" s="40"/>
      <c r="I4" s="40"/>
      <c r="J4" s="40"/>
    </row>
    <row r="5" spans="1:10" ht="20" customHeight="1" x14ac:dyDescent="0.3">
      <c r="A5" s="39" t="s">
        <v>5</v>
      </c>
      <c r="B5" s="39"/>
      <c r="C5" s="39"/>
      <c r="D5" s="39" t="s">
        <v>6</v>
      </c>
      <c r="E5" s="39"/>
      <c r="F5" s="28"/>
      <c r="G5" s="27" t="s">
        <v>7</v>
      </c>
      <c r="H5" s="41" t="s">
        <v>8</v>
      </c>
      <c r="I5" s="41"/>
      <c r="J5" s="41"/>
    </row>
    <row r="6" spans="1:10" ht="20" customHeight="1" x14ac:dyDescent="0.3">
      <c r="A6" s="39" t="s">
        <v>9</v>
      </c>
      <c r="B6" s="39"/>
      <c r="C6" s="39"/>
      <c r="D6" s="42" t="s">
        <v>10</v>
      </c>
      <c r="E6" s="42"/>
      <c r="F6" s="28"/>
      <c r="G6" s="29" t="s">
        <v>11</v>
      </c>
      <c r="H6" s="41">
        <v>13601097813</v>
      </c>
      <c r="I6" s="41"/>
      <c r="J6" s="41"/>
    </row>
    <row r="7" spans="1:10" ht="30" x14ac:dyDescent="0.3">
      <c r="A7" s="43" t="s">
        <v>12</v>
      </c>
      <c r="B7" s="43"/>
      <c r="C7" s="43"/>
      <c r="D7" s="27"/>
      <c r="E7" s="30" t="s">
        <v>13</v>
      </c>
      <c r="F7" s="30" t="s">
        <v>14</v>
      </c>
      <c r="G7" s="31" t="s">
        <v>15</v>
      </c>
      <c r="H7" s="30" t="s">
        <v>16</v>
      </c>
      <c r="I7" s="30" t="s">
        <v>17</v>
      </c>
      <c r="J7" s="27" t="s">
        <v>18</v>
      </c>
    </row>
    <row r="8" spans="1:10" ht="20" customHeight="1" x14ac:dyDescent="0.3">
      <c r="A8" s="43"/>
      <c r="B8" s="43"/>
      <c r="C8" s="43"/>
      <c r="D8" s="32" t="s">
        <v>19</v>
      </c>
      <c r="E8" s="27">
        <v>9.9</v>
      </c>
      <c r="F8" s="27">
        <v>9.9</v>
      </c>
      <c r="G8" s="29">
        <v>9.7707999999999995</v>
      </c>
      <c r="H8" s="27">
        <v>10</v>
      </c>
      <c r="I8" s="36">
        <f>G8/F8</f>
        <v>0.98694949494949491</v>
      </c>
      <c r="J8" s="30">
        <f>10*I8</f>
        <v>9.8694949494949498</v>
      </c>
    </row>
    <row r="9" spans="1:10" ht="45" x14ac:dyDescent="0.3">
      <c r="A9" s="43"/>
      <c r="B9" s="43"/>
      <c r="C9" s="43"/>
      <c r="D9" s="33" t="s">
        <v>20</v>
      </c>
      <c r="E9" s="27">
        <v>9.9</v>
      </c>
      <c r="F9" s="27">
        <v>9.9</v>
      </c>
      <c r="G9" s="29">
        <v>9.7707999999999995</v>
      </c>
      <c r="H9" s="27" t="s">
        <v>21</v>
      </c>
      <c r="I9" s="36">
        <f>G9/F9</f>
        <v>0.98694949494949491</v>
      </c>
      <c r="J9" s="30" t="s">
        <v>21</v>
      </c>
    </row>
    <row r="10" spans="1:10" ht="25" customHeight="1" x14ac:dyDescent="0.3">
      <c r="A10" s="43"/>
      <c r="B10" s="43"/>
      <c r="C10" s="43"/>
      <c r="D10" s="27" t="s">
        <v>22</v>
      </c>
      <c r="E10" s="27">
        <v>0</v>
      </c>
      <c r="F10" s="27">
        <v>0</v>
      </c>
      <c r="G10" s="29">
        <v>0</v>
      </c>
      <c r="H10" s="27" t="s">
        <v>21</v>
      </c>
      <c r="I10" s="36" t="e">
        <f>G10/F10</f>
        <v>#DIV/0!</v>
      </c>
      <c r="J10" s="30" t="s">
        <v>21</v>
      </c>
    </row>
    <row r="11" spans="1:10" ht="19" customHeight="1" x14ac:dyDescent="0.3">
      <c r="A11" s="43"/>
      <c r="B11" s="43"/>
      <c r="C11" s="43"/>
      <c r="D11" s="28" t="s">
        <v>23</v>
      </c>
      <c r="E11" s="27">
        <v>0</v>
      </c>
      <c r="F11" s="27">
        <v>0</v>
      </c>
      <c r="G11" s="29">
        <v>0</v>
      </c>
      <c r="H11" s="27" t="s">
        <v>21</v>
      </c>
      <c r="I11" s="36" t="e">
        <f>G11/F11</f>
        <v>#DIV/0!</v>
      </c>
      <c r="J11" s="30" t="s">
        <v>21</v>
      </c>
    </row>
    <row r="12" spans="1:10" ht="26" customHeight="1" x14ac:dyDescent="0.3">
      <c r="A12" s="51" t="s">
        <v>24</v>
      </c>
      <c r="B12" s="43" t="s">
        <v>25</v>
      </c>
      <c r="C12" s="43"/>
      <c r="D12" s="43"/>
      <c r="E12" s="43"/>
      <c r="F12" s="43" t="s">
        <v>26</v>
      </c>
      <c r="G12" s="43"/>
      <c r="H12" s="43"/>
      <c r="I12" s="43"/>
      <c r="J12" s="43"/>
    </row>
    <row r="13" spans="1:10" ht="171" customHeight="1" x14ac:dyDescent="0.3">
      <c r="A13" s="51"/>
      <c r="B13" s="43" t="s">
        <v>27</v>
      </c>
      <c r="C13" s="43"/>
      <c r="D13" s="43"/>
      <c r="E13" s="43"/>
      <c r="F13" s="43" t="s">
        <v>28</v>
      </c>
      <c r="G13" s="43"/>
      <c r="H13" s="43"/>
      <c r="I13" s="43"/>
      <c r="J13" s="43"/>
    </row>
    <row r="14" spans="1:10" ht="30" x14ac:dyDescent="0.3">
      <c r="A14" s="51" t="s">
        <v>29</v>
      </c>
      <c r="B14" s="30" t="s">
        <v>30</v>
      </c>
      <c r="C14" s="27" t="s">
        <v>31</v>
      </c>
      <c r="D14" s="27" t="s">
        <v>32</v>
      </c>
      <c r="E14" s="27" t="s">
        <v>33</v>
      </c>
      <c r="F14" s="44" t="s">
        <v>34</v>
      </c>
      <c r="G14" s="45"/>
      <c r="H14" s="30" t="s">
        <v>35</v>
      </c>
      <c r="I14" s="30" t="s">
        <v>18</v>
      </c>
      <c r="J14" s="30" t="s">
        <v>36</v>
      </c>
    </row>
    <row r="15" spans="1:10" s="1" customFormat="1" ht="106" customHeight="1" x14ac:dyDescent="0.3">
      <c r="A15" s="52"/>
      <c r="B15" s="53" t="s">
        <v>37</v>
      </c>
      <c r="C15" s="30" t="s">
        <v>38</v>
      </c>
      <c r="D15" s="30" t="s">
        <v>39</v>
      </c>
      <c r="E15" s="30" t="s">
        <v>40</v>
      </c>
      <c r="F15" s="44" t="s">
        <v>41</v>
      </c>
      <c r="G15" s="45"/>
      <c r="H15" s="30">
        <v>15</v>
      </c>
      <c r="I15" s="30">
        <v>13</v>
      </c>
      <c r="J15" s="30" t="s">
        <v>42</v>
      </c>
    </row>
    <row r="16" spans="1:10" ht="270" customHeight="1" x14ac:dyDescent="0.3">
      <c r="A16" s="51"/>
      <c r="B16" s="53"/>
      <c r="C16" s="27" t="s">
        <v>43</v>
      </c>
      <c r="D16" s="30" t="s">
        <v>44</v>
      </c>
      <c r="E16" s="30" t="s">
        <v>45</v>
      </c>
      <c r="F16" s="44" t="s">
        <v>46</v>
      </c>
      <c r="G16" s="45"/>
      <c r="H16" s="30">
        <v>10</v>
      </c>
      <c r="I16" s="30">
        <v>10</v>
      </c>
      <c r="J16" s="27"/>
    </row>
    <row r="17" spans="1:10" ht="75" x14ac:dyDescent="0.3">
      <c r="A17" s="51"/>
      <c r="B17" s="53"/>
      <c r="C17" s="27" t="s">
        <v>47</v>
      </c>
      <c r="D17" s="30" t="s">
        <v>48</v>
      </c>
      <c r="E17" s="30" t="s">
        <v>49</v>
      </c>
      <c r="F17" s="44" t="s">
        <v>50</v>
      </c>
      <c r="G17" s="45"/>
      <c r="H17" s="30">
        <v>10</v>
      </c>
      <c r="I17" s="30">
        <v>9</v>
      </c>
      <c r="J17" s="27"/>
    </row>
    <row r="18" spans="1:10" ht="45" x14ac:dyDescent="0.3">
      <c r="A18" s="51"/>
      <c r="B18" s="53"/>
      <c r="C18" s="27" t="s">
        <v>51</v>
      </c>
      <c r="D18" s="30" t="s">
        <v>52</v>
      </c>
      <c r="E18" s="30" t="s">
        <v>53</v>
      </c>
      <c r="F18" s="44" t="s">
        <v>54</v>
      </c>
      <c r="G18" s="45"/>
      <c r="H18" s="30">
        <v>15</v>
      </c>
      <c r="I18" s="30">
        <v>15</v>
      </c>
      <c r="J18" s="27"/>
    </row>
    <row r="19" spans="1:10" ht="30" x14ac:dyDescent="0.3">
      <c r="A19" s="51"/>
      <c r="B19" s="53" t="s">
        <v>55</v>
      </c>
      <c r="C19" s="34" t="s">
        <v>56</v>
      </c>
      <c r="D19" s="30" t="s">
        <v>57</v>
      </c>
      <c r="E19" s="30"/>
      <c r="F19" s="46"/>
      <c r="G19" s="47"/>
      <c r="H19" s="30">
        <v>0</v>
      </c>
      <c r="I19" s="27">
        <v>0</v>
      </c>
      <c r="J19" s="27"/>
    </row>
    <row r="20" spans="1:10" ht="60" x14ac:dyDescent="0.3">
      <c r="A20" s="51"/>
      <c r="B20" s="53"/>
      <c r="C20" s="34" t="s">
        <v>58</v>
      </c>
      <c r="D20" s="30" t="s">
        <v>59</v>
      </c>
      <c r="E20" s="30" t="s">
        <v>60</v>
      </c>
      <c r="F20" s="44" t="s">
        <v>61</v>
      </c>
      <c r="G20" s="45"/>
      <c r="H20" s="30">
        <v>15</v>
      </c>
      <c r="I20" s="27">
        <v>15</v>
      </c>
      <c r="J20" s="27"/>
    </row>
    <row r="21" spans="1:10" ht="30" x14ac:dyDescent="0.3">
      <c r="A21" s="51"/>
      <c r="B21" s="53"/>
      <c r="C21" s="34" t="s">
        <v>62</v>
      </c>
      <c r="D21" s="30" t="s">
        <v>57</v>
      </c>
      <c r="E21" s="30"/>
      <c r="F21" s="46"/>
      <c r="G21" s="47"/>
      <c r="H21" s="30"/>
      <c r="I21" s="27"/>
      <c r="J21" s="27"/>
    </row>
    <row r="22" spans="1:10" ht="195" x14ac:dyDescent="0.3">
      <c r="A22" s="51"/>
      <c r="B22" s="53"/>
      <c r="C22" s="34" t="s">
        <v>63</v>
      </c>
      <c r="D22" s="30" t="s">
        <v>64</v>
      </c>
      <c r="E22" s="30" t="s">
        <v>65</v>
      </c>
      <c r="F22" s="44" t="s">
        <v>66</v>
      </c>
      <c r="G22" s="45"/>
      <c r="H22" s="30">
        <v>15</v>
      </c>
      <c r="I22" s="27">
        <v>15</v>
      </c>
      <c r="J22" s="27"/>
    </row>
    <row r="23" spans="1:10" ht="60" x14ac:dyDescent="0.3">
      <c r="A23" s="51"/>
      <c r="B23" s="34" t="s">
        <v>67</v>
      </c>
      <c r="C23" s="34" t="s">
        <v>68</v>
      </c>
      <c r="D23" s="30" t="s">
        <v>68</v>
      </c>
      <c r="E23" s="30" t="s">
        <v>69</v>
      </c>
      <c r="F23" s="44" t="s">
        <v>69</v>
      </c>
      <c r="G23" s="45"/>
      <c r="H23" s="30">
        <v>10</v>
      </c>
      <c r="I23" s="27">
        <v>10</v>
      </c>
      <c r="J23" s="30"/>
    </row>
    <row r="24" spans="1:10" ht="15" x14ac:dyDescent="0.3">
      <c r="A24" s="48" t="s">
        <v>70</v>
      </c>
      <c r="B24" s="48"/>
      <c r="C24" s="48"/>
      <c r="D24" s="48"/>
      <c r="E24" s="48"/>
      <c r="F24" s="48"/>
      <c r="G24" s="48"/>
      <c r="H24" s="35">
        <v>100</v>
      </c>
      <c r="I24" s="35">
        <f>SUM(I15:I23)+J8</f>
        <v>96.86949494949495</v>
      </c>
      <c r="J24" s="27"/>
    </row>
    <row r="25" spans="1:10" ht="161" customHeight="1" x14ac:dyDescent="0.3">
      <c r="A25" s="49" t="s">
        <v>71</v>
      </c>
      <c r="B25" s="50"/>
      <c r="C25" s="50"/>
      <c r="D25" s="50"/>
      <c r="E25" s="50"/>
      <c r="F25" s="50"/>
      <c r="G25" s="50"/>
      <c r="H25" s="50"/>
      <c r="I25" s="50"/>
      <c r="J25" s="50"/>
    </row>
  </sheetData>
  <mergeCells count="3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7" type="noConversion"/>
  <pageMargins left="0.70763888888888904" right="0.51180555555555596" top="0.55000000000000004" bottom="0.55000000000000004" header="0.31388888888888899" footer="0.31388888888888899"/>
  <pageSetup paperSize="9"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2"/>
  <sheetViews>
    <sheetView tabSelected="1" view="pageBreakPreview" zoomScaleNormal="100" workbookViewId="0">
      <selection activeCell="L18" sqref="L18"/>
    </sheetView>
  </sheetViews>
  <sheetFormatPr defaultColWidth="9" defaultRowHeight="14" x14ac:dyDescent="0.3"/>
  <cols>
    <col min="1" max="1" width="5.33203125" customWidth="1"/>
    <col min="2" max="2" width="7.75" customWidth="1"/>
    <col min="3" max="3" width="12.25" customWidth="1"/>
    <col min="4" max="4" width="17.75" customWidth="1"/>
    <col min="5" max="5" width="26.08203125" customWidth="1"/>
    <col min="6" max="6" width="13.33203125" customWidth="1"/>
    <col min="7" max="7" width="11.6640625" customWidth="1"/>
    <col min="8" max="8" width="12.5" style="3" customWidth="1"/>
    <col min="9" max="9" width="11" style="3" customWidth="1"/>
    <col min="10" max="10" width="25.33203125" customWidth="1"/>
  </cols>
  <sheetData>
    <row r="1" spans="1:11" ht="34" customHeight="1" x14ac:dyDescent="0.3">
      <c r="A1" s="54" t="s">
        <v>72</v>
      </c>
      <c r="B1" s="54"/>
      <c r="C1" s="54"/>
      <c r="D1" s="54"/>
      <c r="E1" s="54"/>
      <c r="F1" s="54"/>
      <c r="G1" s="54"/>
      <c r="H1" s="54"/>
      <c r="I1" s="54"/>
      <c r="J1" s="54"/>
    </row>
    <row r="2" spans="1:11" ht="18.75" customHeight="1" x14ac:dyDescent="0.3">
      <c r="A2" s="55" t="s">
        <v>2</v>
      </c>
      <c r="B2" s="55"/>
      <c r="C2" s="55"/>
      <c r="D2" s="55"/>
      <c r="E2" s="55"/>
      <c r="F2" s="55"/>
      <c r="G2" s="55"/>
      <c r="H2" s="55"/>
      <c r="I2" s="55"/>
      <c r="J2" s="55"/>
    </row>
    <row r="3" spans="1:11" ht="20" customHeight="1" x14ac:dyDescent="0.3">
      <c r="A3" s="56" t="s">
        <v>3</v>
      </c>
      <c r="B3" s="56"/>
      <c r="C3" s="56"/>
      <c r="D3" s="95" t="s">
        <v>189</v>
      </c>
      <c r="E3" s="56"/>
      <c r="F3" s="56"/>
      <c r="G3" s="56"/>
      <c r="H3" s="56"/>
      <c r="I3" s="56"/>
      <c r="J3" s="56"/>
    </row>
    <row r="4" spans="1:11" ht="20" customHeight="1" x14ac:dyDescent="0.3">
      <c r="A4" s="56" t="s">
        <v>5</v>
      </c>
      <c r="B4" s="56"/>
      <c r="C4" s="56"/>
      <c r="D4" s="56" t="s">
        <v>6</v>
      </c>
      <c r="E4" s="56"/>
      <c r="F4" s="6"/>
      <c r="G4" s="6" t="s">
        <v>7</v>
      </c>
      <c r="H4" s="55" t="s">
        <v>8</v>
      </c>
      <c r="I4" s="55"/>
      <c r="J4" s="55"/>
    </row>
    <row r="5" spans="1:11" ht="20" customHeight="1" x14ac:dyDescent="0.3">
      <c r="A5" s="56" t="s">
        <v>9</v>
      </c>
      <c r="B5" s="56"/>
      <c r="C5" s="56"/>
      <c r="D5" s="57" t="s">
        <v>73</v>
      </c>
      <c r="E5" s="57"/>
      <c r="F5" s="6"/>
      <c r="G5" s="7" t="s">
        <v>11</v>
      </c>
      <c r="H5" s="55">
        <v>85231055</v>
      </c>
      <c r="I5" s="55"/>
      <c r="J5" s="55"/>
    </row>
    <row r="6" spans="1:11" ht="26" x14ac:dyDescent="0.3">
      <c r="A6" s="55" t="s">
        <v>12</v>
      </c>
      <c r="B6" s="55"/>
      <c r="C6" s="55"/>
      <c r="D6" s="6"/>
      <c r="E6" s="5" t="s">
        <v>13</v>
      </c>
      <c r="F6" s="5" t="s">
        <v>14</v>
      </c>
      <c r="G6" s="8" t="s">
        <v>15</v>
      </c>
      <c r="H6" s="9" t="s">
        <v>16</v>
      </c>
      <c r="I6" s="9" t="s">
        <v>17</v>
      </c>
      <c r="J6" s="6" t="s">
        <v>18</v>
      </c>
    </row>
    <row r="7" spans="1:11" ht="20" customHeight="1" x14ac:dyDescent="0.3">
      <c r="A7" s="55"/>
      <c r="B7" s="55"/>
      <c r="C7" s="55"/>
      <c r="D7" s="6" t="s">
        <v>19</v>
      </c>
      <c r="E7" s="6">
        <v>686</v>
      </c>
      <c r="F7" s="6">
        <v>686</v>
      </c>
      <c r="G7" s="6">
        <v>685.64492600000005</v>
      </c>
      <c r="H7" s="10">
        <v>10</v>
      </c>
      <c r="I7" s="20">
        <f t="shared" ref="I7:I8" si="0">G7/F7</f>
        <v>0.99948239941690975</v>
      </c>
      <c r="J7" s="21">
        <f>H7*I7</f>
        <v>9.9948239941690975</v>
      </c>
    </row>
    <row r="8" spans="1:11" ht="26" x14ac:dyDescent="0.3">
      <c r="A8" s="55"/>
      <c r="B8" s="55"/>
      <c r="C8" s="55"/>
      <c r="D8" s="5" t="s">
        <v>20</v>
      </c>
      <c r="E8" s="6">
        <v>686</v>
      </c>
      <c r="F8" s="6">
        <v>686</v>
      </c>
      <c r="G8" s="6">
        <v>685.64492600000005</v>
      </c>
      <c r="H8" s="10" t="s">
        <v>21</v>
      </c>
      <c r="I8" s="20">
        <f t="shared" si="0"/>
        <v>0.99948239941690975</v>
      </c>
      <c r="J8" s="21" t="s">
        <v>21</v>
      </c>
    </row>
    <row r="9" spans="1:11" ht="25" customHeight="1" x14ac:dyDescent="0.3">
      <c r="A9" s="55"/>
      <c r="B9" s="55"/>
      <c r="C9" s="55"/>
      <c r="D9" s="6" t="s">
        <v>22</v>
      </c>
      <c r="E9" s="6"/>
      <c r="F9" s="6"/>
      <c r="G9" s="7"/>
      <c r="H9" s="11"/>
      <c r="I9" s="22"/>
      <c r="J9" s="5"/>
    </row>
    <row r="10" spans="1:11" ht="19" customHeight="1" x14ac:dyDescent="0.3">
      <c r="A10" s="55"/>
      <c r="B10" s="55"/>
      <c r="C10" s="55"/>
      <c r="D10" s="6" t="s">
        <v>23</v>
      </c>
      <c r="E10" s="6"/>
      <c r="F10" s="6"/>
      <c r="G10" s="7"/>
      <c r="H10" s="11"/>
      <c r="I10" s="22"/>
      <c r="J10" s="5"/>
    </row>
    <row r="11" spans="1:11" ht="26" customHeight="1" x14ac:dyDescent="0.3">
      <c r="A11" s="82" t="s">
        <v>24</v>
      </c>
      <c r="B11" s="55" t="s">
        <v>25</v>
      </c>
      <c r="C11" s="55"/>
      <c r="D11" s="55"/>
      <c r="E11" s="55"/>
      <c r="F11" s="55" t="s">
        <v>26</v>
      </c>
      <c r="G11" s="55"/>
      <c r="H11" s="55"/>
      <c r="I11" s="55"/>
      <c r="J11" s="55"/>
    </row>
    <row r="12" spans="1:11" ht="225" customHeight="1" x14ac:dyDescent="0.3">
      <c r="A12" s="82"/>
      <c r="B12" s="58" t="s">
        <v>74</v>
      </c>
      <c r="C12" s="58"/>
      <c r="D12" s="58"/>
      <c r="E12" s="58"/>
      <c r="F12" s="59" t="s">
        <v>75</v>
      </c>
      <c r="G12" s="59"/>
      <c r="H12" s="59"/>
      <c r="I12" s="59"/>
      <c r="J12" s="59"/>
    </row>
    <row r="13" spans="1:11" x14ac:dyDescent="0.3">
      <c r="A13" s="82" t="s">
        <v>29</v>
      </c>
      <c r="B13" s="5" t="s">
        <v>30</v>
      </c>
      <c r="C13" s="6" t="s">
        <v>31</v>
      </c>
      <c r="D13" s="6" t="s">
        <v>32</v>
      </c>
      <c r="E13" s="6" t="s">
        <v>33</v>
      </c>
      <c r="F13" s="55" t="s">
        <v>34</v>
      </c>
      <c r="G13" s="55"/>
      <c r="H13" s="12" t="s">
        <v>35</v>
      </c>
      <c r="I13" s="12" t="s">
        <v>18</v>
      </c>
      <c r="J13" s="15" t="s">
        <v>36</v>
      </c>
    </row>
    <row r="14" spans="1:11" s="1" customFormat="1" ht="52" x14ac:dyDescent="0.3">
      <c r="A14" s="83"/>
      <c r="B14" s="84" t="s">
        <v>76</v>
      </c>
      <c r="C14" s="55" t="s">
        <v>38</v>
      </c>
      <c r="D14" s="5" t="s">
        <v>77</v>
      </c>
      <c r="E14" s="4">
        <v>40</v>
      </c>
      <c r="F14" s="59">
        <v>47</v>
      </c>
      <c r="G14" s="60"/>
      <c r="H14" s="13">
        <v>1</v>
      </c>
      <c r="I14" s="13">
        <v>1</v>
      </c>
      <c r="J14" s="4"/>
      <c r="K14" s="23"/>
    </row>
    <row r="15" spans="1:11" s="1" customFormat="1" ht="52" x14ac:dyDescent="0.3">
      <c r="A15" s="83"/>
      <c r="B15" s="85"/>
      <c r="C15" s="55"/>
      <c r="D15" s="5" t="s">
        <v>78</v>
      </c>
      <c r="E15" s="4">
        <v>40</v>
      </c>
      <c r="F15" s="61">
        <v>35</v>
      </c>
      <c r="G15" s="62"/>
      <c r="H15" s="13">
        <v>2</v>
      </c>
      <c r="I15" s="13">
        <v>1.75</v>
      </c>
      <c r="J15" s="4" t="s">
        <v>79</v>
      </c>
      <c r="K15" s="23"/>
    </row>
    <row r="16" spans="1:11" s="1" customFormat="1" x14ac:dyDescent="0.3">
      <c r="A16" s="83"/>
      <c r="B16" s="85"/>
      <c r="C16" s="55"/>
      <c r="D16" s="5" t="s">
        <v>80</v>
      </c>
      <c r="E16" s="4">
        <v>150</v>
      </c>
      <c r="F16" s="63">
        <v>130</v>
      </c>
      <c r="G16" s="62"/>
      <c r="H16" s="13">
        <v>2</v>
      </c>
      <c r="I16" s="13">
        <v>1.73</v>
      </c>
      <c r="J16" s="4" t="s">
        <v>81</v>
      </c>
      <c r="K16" s="23"/>
    </row>
    <row r="17" spans="1:11" s="1" customFormat="1" x14ac:dyDescent="0.3">
      <c r="A17" s="83"/>
      <c r="B17" s="85"/>
      <c r="C17" s="55"/>
      <c r="D17" s="5" t="s">
        <v>82</v>
      </c>
      <c r="E17" s="4">
        <v>2</v>
      </c>
      <c r="F17" s="59">
        <v>3</v>
      </c>
      <c r="G17" s="60"/>
      <c r="H17" s="13">
        <v>1</v>
      </c>
      <c r="I17" s="13">
        <v>1</v>
      </c>
      <c r="J17" s="4"/>
      <c r="K17" s="23"/>
    </row>
    <row r="18" spans="1:11" s="1" customFormat="1" ht="286" x14ac:dyDescent="0.3">
      <c r="A18" s="83"/>
      <c r="B18" s="85"/>
      <c r="C18" s="55"/>
      <c r="D18" s="5" t="s">
        <v>83</v>
      </c>
      <c r="E18" s="5" t="s">
        <v>84</v>
      </c>
      <c r="F18" s="61" t="s">
        <v>85</v>
      </c>
      <c r="G18" s="62"/>
      <c r="H18" s="13">
        <v>2</v>
      </c>
      <c r="I18" s="13">
        <v>1</v>
      </c>
      <c r="J18" s="4" t="s">
        <v>86</v>
      </c>
      <c r="K18" s="23"/>
    </row>
    <row r="19" spans="1:11" s="1" customFormat="1" ht="26" x14ac:dyDescent="0.3">
      <c r="A19" s="83"/>
      <c r="B19" s="85"/>
      <c r="C19" s="55"/>
      <c r="D19" s="5" t="s">
        <v>83</v>
      </c>
      <c r="E19" s="5" t="s">
        <v>87</v>
      </c>
      <c r="F19" s="59" t="s">
        <v>88</v>
      </c>
      <c r="G19" s="60"/>
      <c r="H19" s="13">
        <v>1</v>
      </c>
      <c r="I19" s="13">
        <v>1</v>
      </c>
      <c r="J19" s="4"/>
      <c r="K19" s="23"/>
    </row>
    <row r="20" spans="1:11" s="2" customFormat="1" ht="26" x14ac:dyDescent="0.3">
      <c r="A20" s="83"/>
      <c r="B20" s="85"/>
      <c r="C20" s="55"/>
      <c r="D20" s="9" t="s">
        <v>89</v>
      </c>
      <c r="E20" s="13" t="s">
        <v>90</v>
      </c>
      <c r="F20" s="64" t="s">
        <v>90</v>
      </c>
      <c r="G20" s="62"/>
      <c r="H20" s="13">
        <v>1</v>
      </c>
      <c r="I20" s="13">
        <v>1</v>
      </c>
      <c r="J20" s="13"/>
      <c r="K20" s="24"/>
    </row>
    <row r="21" spans="1:11" s="2" customFormat="1" x14ac:dyDescent="0.3">
      <c r="A21" s="83"/>
      <c r="B21" s="85"/>
      <c r="C21" s="55"/>
      <c r="D21" s="9" t="s">
        <v>91</v>
      </c>
      <c r="E21" s="13" t="s">
        <v>90</v>
      </c>
      <c r="F21" s="64" t="s">
        <v>90</v>
      </c>
      <c r="G21" s="62"/>
      <c r="H21" s="13">
        <v>2</v>
      </c>
      <c r="I21" s="13">
        <v>2</v>
      </c>
      <c r="J21" s="13"/>
      <c r="K21" s="24"/>
    </row>
    <row r="22" spans="1:11" s="1" customFormat="1" x14ac:dyDescent="0.3">
      <c r="A22" s="83"/>
      <c r="B22" s="85"/>
      <c r="C22" s="55"/>
      <c r="D22" s="5" t="s">
        <v>92</v>
      </c>
      <c r="E22" s="4" t="s">
        <v>93</v>
      </c>
      <c r="F22" s="64" t="s">
        <v>94</v>
      </c>
      <c r="G22" s="62"/>
      <c r="H22" s="13">
        <v>2</v>
      </c>
      <c r="I22" s="13">
        <v>2</v>
      </c>
      <c r="J22" s="13"/>
      <c r="K22" s="23"/>
    </row>
    <row r="23" spans="1:11" s="1" customFormat="1" x14ac:dyDescent="0.3">
      <c r="A23" s="83"/>
      <c r="B23" s="85"/>
      <c r="C23" s="55"/>
      <c r="D23" s="5" t="s">
        <v>95</v>
      </c>
      <c r="E23" s="4" t="s">
        <v>96</v>
      </c>
      <c r="F23" s="64" t="s">
        <v>97</v>
      </c>
      <c r="G23" s="62"/>
      <c r="H23" s="13">
        <v>2</v>
      </c>
      <c r="I23" s="13">
        <v>2</v>
      </c>
      <c r="J23" s="13" t="s">
        <v>98</v>
      </c>
      <c r="K23" s="23"/>
    </row>
    <row r="24" spans="1:11" s="1" customFormat="1" x14ac:dyDescent="0.3">
      <c r="A24" s="83"/>
      <c r="B24" s="85"/>
      <c r="C24" s="55"/>
      <c r="D24" s="4" t="s">
        <v>99</v>
      </c>
      <c r="E24" s="4" t="s">
        <v>100</v>
      </c>
      <c r="F24" s="65" t="s">
        <v>101</v>
      </c>
      <c r="G24" s="60"/>
      <c r="H24" s="13">
        <v>2</v>
      </c>
      <c r="I24" s="13">
        <v>2</v>
      </c>
      <c r="J24" s="13"/>
      <c r="K24" s="23"/>
    </row>
    <row r="25" spans="1:11" s="1" customFormat="1" x14ac:dyDescent="0.3">
      <c r="A25" s="83"/>
      <c r="B25" s="85"/>
      <c r="C25" s="55"/>
      <c r="D25" s="5" t="s">
        <v>102</v>
      </c>
      <c r="E25" s="4" t="s">
        <v>103</v>
      </c>
      <c r="F25" s="61" t="s">
        <v>104</v>
      </c>
      <c r="G25" s="62"/>
      <c r="H25" s="13">
        <v>2</v>
      </c>
      <c r="I25" s="13">
        <v>2</v>
      </c>
      <c r="J25" s="13"/>
    </row>
    <row r="26" spans="1:11" s="1" customFormat="1" ht="26" x14ac:dyDescent="0.3">
      <c r="A26" s="83"/>
      <c r="B26" s="85"/>
      <c r="C26" s="55" t="s">
        <v>43</v>
      </c>
      <c r="D26" s="5" t="s">
        <v>105</v>
      </c>
      <c r="E26" s="14">
        <v>1</v>
      </c>
      <c r="F26" s="65">
        <v>1</v>
      </c>
      <c r="G26" s="60"/>
      <c r="H26" s="13">
        <v>2</v>
      </c>
      <c r="I26" s="13">
        <v>2</v>
      </c>
      <c r="J26" s="9"/>
      <c r="K26" s="23"/>
    </row>
    <row r="27" spans="1:11" s="1" customFormat="1" ht="26" x14ac:dyDescent="0.3">
      <c r="A27" s="83"/>
      <c r="B27" s="85"/>
      <c r="C27" s="55"/>
      <c r="D27" s="5" t="s">
        <v>106</v>
      </c>
      <c r="E27" s="5" t="s">
        <v>107</v>
      </c>
      <c r="F27" s="66">
        <v>0.91500000000000004</v>
      </c>
      <c r="G27" s="60"/>
      <c r="H27" s="13">
        <v>1</v>
      </c>
      <c r="I27" s="13">
        <v>1</v>
      </c>
      <c r="J27" s="5"/>
      <c r="K27" s="23"/>
    </row>
    <row r="28" spans="1:11" s="1" customFormat="1" ht="26" x14ac:dyDescent="0.3">
      <c r="A28" s="83"/>
      <c r="B28" s="85"/>
      <c r="C28" s="55"/>
      <c r="D28" s="5" t="s">
        <v>108</v>
      </c>
      <c r="E28" s="4" t="s">
        <v>109</v>
      </c>
      <c r="F28" s="65">
        <v>1</v>
      </c>
      <c r="G28" s="60"/>
      <c r="H28" s="13">
        <v>1</v>
      </c>
      <c r="I28" s="13">
        <v>1</v>
      </c>
      <c r="J28" s="5"/>
      <c r="K28" s="23"/>
    </row>
    <row r="29" spans="1:11" ht="26" x14ac:dyDescent="0.3">
      <c r="A29" s="82"/>
      <c r="B29" s="85"/>
      <c r="C29" s="55"/>
      <c r="D29" s="5" t="s">
        <v>110</v>
      </c>
      <c r="E29" s="4" t="s">
        <v>111</v>
      </c>
      <c r="F29" s="55" t="s">
        <v>112</v>
      </c>
      <c r="G29" s="67"/>
      <c r="H29" s="13">
        <v>2</v>
      </c>
      <c r="I29" s="13">
        <v>2</v>
      </c>
      <c r="J29" s="6"/>
    </row>
    <row r="30" spans="1:11" ht="39" x14ac:dyDescent="0.3">
      <c r="A30" s="82"/>
      <c r="B30" s="85"/>
      <c r="C30" s="55"/>
      <c r="D30" s="4" t="s">
        <v>113</v>
      </c>
      <c r="E30" s="14">
        <v>1</v>
      </c>
      <c r="F30" s="65">
        <v>1</v>
      </c>
      <c r="G30" s="60"/>
      <c r="H30" s="13">
        <v>2</v>
      </c>
      <c r="I30" s="13">
        <v>2</v>
      </c>
      <c r="J30" s="5"/>
    </row>
    <row r="31" spans="1:11" ht="32.5" customHeight="1" x14ac:dyDescent="0.3">
      <c r="A31" s="82"/>
      <c r="B31" s="85"/>
      <c r="C31" s="87" t="s">
        <v>114</v>
      </c>
      <c r="D31" s="14" t="s">
        <v>115</v>
      </c>
      <c r="E31" s="14" t="s">
        <v>116</v>
      </c>
      <c r="F31" s="65">
        <v>0.5</v>
      </c>
      <c r="G31" s="60"/>
      <c r="H31" s="13">
        <v>2</v>
      </c>
      <c r="I31" s="13">
        <v>2</v>
      </c>
      <c r="J31" s="5"/>
    </row>
    <row r="32" spans="1:11" ht="32.5" customHeight="1" x14ac:dyDescent="0.3">
      <c r="A32" s="82"/>
      <c r="B32" s="85"/>
      <c r="C32" s="88"/>
      <c r="D32" s="14" t="s">
        <v>117</v>
      </c>
      <c r="E32" s="14" t="s">
        <v>116</v>
      </c>
      <c r="F32" s="65">
        <v>0.5</v>
      </c>
      <c r="G32" s="60"/>
      <c r="H32" s="13">
        <v>2</v>
      </c>
      <c r="I32" s="13">
        <v>2</v>
      </c>
      <c r="J32" s="5"/>
    </row>
    <row r="33" spans="1:10" x14ac:dyDescent="0.3">
      <c r="A33" s="82"/>
      <c r="B33" s="85"/>
      <c r="C33" s="55" t="s">
        <v>118</v>
      </c>
      <c r="D33" s="5" t="s">
        <v>119</v>
      </c>
      <c r="E33" s="16" t="s">
        <v>120</v>
      </c>
      <c r="F33" s="59" t="s">
        <v>120</v>
      </c>
      <c r="G33" s="60"/>
      <c r="H33" s="13">
        <v>2</v>
      </c>
      <c r="I33" s="13">
        <v>2</v>
      </c>
      <c r="J33" s="5"/>
    </row>
    <row r="34" spans="1:10" x14ac:dyDescent="0.3">
      <c r="A34" s="82"/>
      <c r="B34" s="85"/>
      <c r="C34" s="55"/>
      <c r="D34" s="5" t="s">
        <v>121</v>
      </c>
      <c r="E34" s="17">
        <v>44378</v>
      </c>
      <c r="F34" s="68">
        <v>44378</v>
      </c>
      <c r="G34" s="69"/>
      <c r="H34" s="13">
        <v>2</v>
      </c>
      <c r="I34" s="13">
        <v>2</v>
      </c>
      <c r="J34" s="5"/>
    </row>
    <row r="35" spans="1:10" ht="26" x14ac:dyDescent="0.3">
      <c r="A35" s="82"/>
      <c r="B35" s="85"/>
      <c r="C35" s="55"/>
      <c r="D35" s="5" t="s">
        <v>122</v>
      </c>
      <c r="E35" s="16" t="s">
        <v>123</v>
      </c>
      <c r="F35" s="59" t="s">
        <v>123</v>
      </c>
      <c r="G35" s="60"/>
      <c r="H35" s="13">
        <v>2</v>
      </c>
      <c r="I35" s="13">
        <v>2</v>
      </c>
      <c r="J35" s="5"/>
    </row>
    <row r="36" spans="1:10" ht="117" x14ac:dyDescent="0.3">
      <c r="A36" s="82"/>
      <c r="B36" s="85"/>
      <c r="C36" s="55" t="s">
        <v>124</v>
      </c>
      <c r="D36" s="5" t="s">
        <v>125</v>
      </c>
      <c r="E36" s="4" t="s">
        <v>126</v>
      </c>
      <c r="F36" s="59" t="s">
        <v>127</v>
      </c>
      <c r="G36" s="60"/>
      <c r="H36" s="13">
        <v>1</v>
      </c>
      <c r="I36" s="13">
        <v>0.5</v>
      </c>
      <c r="J36" s="4" t="s">
        <v>128</v>
      </c>
    </row>
    <row r="37" spans="1:10" ht="66.5" customHeight="1" x14ac:dyDescent="0.3">
      <c r="A37" s="82"/>
      <c r="B37" s="85"/>
      <c r="C37" s="55"/>
      <c r="D37" s="5" t="s">
        <v>129</v>
      </c>
      <c r="E37" s="4" t="s">
        <v>130</v>
      </c>
      <c r="F37" s="61" t="s">
        <v>131</v>
      </c>
      <c r="G37" s="62"/>
      <c r="H37" s="13">
        <v>2</v>
      </c>
      <c r="I37" s="13">
        <v>1.51</v>
      </c>
      <c r="J37" s="4" t="s">
        <v>132</v>
      </c>
    </row>
    <row r="38" spans="1:10" ht="104" x14ac:dyDescent="0.3">
      <c r="A38" s="82"/>
      <c r="B38" s="85"/>
      <c r="C38" s="55"/>
      <c r="D38" s="5" t="s">
        <v>133</v>
      </c>
      <c r="E38" s="4" t="s">
        <v>134</v>
      </c>
      <c r="F38" s="59" t="s">
        <v>135</v>
      </c>
      <c r="G38" s="60"/>
      <c r="H38" s="13">
        <v>1</v>
      </c>
      <c r="I38" s="13">
        <v>1</v>
      </c>
      <c r="J38" s="4" t="s">
        <v>136</v>
      </c>
    </row>
    <row r="39" spans="1:10" ht="39" x14ac:dyDescent="0.3">
      <c r="A39" s="82"/>
      <c r="B39" s="85"/>
      <c r="C39" s="55"/>
      <c r="D39" s="4" t="s">
        <v>137</v>
      </c>
      <c r="E39" s="13" t="s">
        <v>138</v>
      </c>
      <c r="F39" s="61" t="s">
        <v>139</v>
      </c>
      <c r="G39" s="62"/>
      <c r="H39" s="13">
        <v>2</v>
      </c>
      <c r="I39" s="13">
        <v>1.75</v>
      </c>
      <c r="J39" s="16"/>
    </row>
    <row r="40" spans="1:10" ht="65" x14ac:dyDescent="0.3">
      <c r="A40" s="82"/>
      <c r="B40" s="85"/>
      <c r="C40" s="55"/>
      <c r="D40" s="4" t="s">
        <v>140</v>
      </c>
      <c r="E40" s="4" t="s">
        <v>141</v>
      </c>
      <c r="F40" s="70">
        <v>0.5</v>
      </c>
      <c r="G40" s="71"/>
      <c r="H40" s="13">
        <v>2</v>
      </c>
      <c r="I40" s="13">
        <v>1</v>
      </c>
      <c r="J40" s="4" t="s">
        <v>142</v>
      </c>
    </row>
    <row r="41" spans="1:10" ht="39" customHeight="1" x14ac:dyDescent="0.3">
      <c r="A41" s="82"/>
      <c r="B41" s="85"/>
      <c r="C41" s="89" t="s">
        <v>51</v>
      </c>
      <c r="D41" s="5" t="s">
        <v>143</v>
      </c>
      <c r="E41" s="4" t="s">
        <v>144</v>
      </c>
      <c r="F41" s="59" t="s">
        <v>145</v>
      </c>
      <c r="G41" s="60"/>
      <c r="H41" s="13">
        <v>1</v>
      </c>
      <c r="I41" s="13">
        <v>1</v>
      </c>
      <c r="J41" s="5"/>
    </row>
    <row r="42" spans="1:10" ht="39" x14ac:dyDescent="0.3">
      <c r="A42" s="82"/>
      <c r="B42" s="85"/>
      <c r="C42" s="90"/>
      <c r="D42" s="5" t="s">
        <v>146</v>
      </c>
      <c r="E42" s="5" t="s">
        <v>147</v>
      </c>
      <c r="F42" s="59" t="s">
        <v>148</v>
      </c>
      <c r="G42" s="60"/>
      <c r="H42" s="13">
        <v>1</v>
      </c>
      <c r="I42" s="13">
        <v>1</v>
      </c>
      <c r="J42" s="5"/>
    </row>
    <row r="43" spans="1:10" ht="39" x14ac:dyDescent="0.3">
      <c r="A43" s="82"/>
      <c r="B43" s="85"/>
      <c r="C43" s="90"/>
      <c r="D43" s="4" t="s">
        <v>149</v>
      </c>
      <c r="E43" s="4" t="s">
        <v>150</v>
      </c>
      <c r="F43" s="59" t="s">
        <v>151</v>
      </c>
      <c r="G43" s="60"/>
      <c r="H43" s="13">
        <v>1</v>
      </c>
      <c r="I43" s="13">
        <v>1</v>
      </c>
      <c r="J43" s="5"/>
    </row>
    <row r="44" spans="1:10" x14ac:dyDescent="0.3">
      <c r="A44" s="82"/>
      <c r="B44" s="86"/>
      <c r="C44" s="91"/>
      <c r="D44" s="4" t="s">
        <v>152</v>
      </c>
      <c r="E44" s="4" t="s">
        <v>153</v>
      </c>
      <c r="F44" s="60" t="s">
        <v>154</v>
      </c>
      <c r="G44" s="72"/>
      <c r="H44" s="13">
        <v>1</v>
      </c>
      <c r="I44" s="13">
        <v>1</v>
      </c>
      <c r="J44" s="5"/>
    </row>
    <row r="45" spans="1:10" x14ac:dyDescent="0.3">
      <c r="A45" s="82"/>
      <c r="B45" s="84" t="s">
        <v>155</v>
      </c>
      <c r="C45" s="54" t="s">
        <v>56</v>
      </c>
      <c r="D45" s="5" t="s">
        <v>156</v>
      </c>
      <c r="E45" s="13" t="s">
        <v>157</v>
      </c>
      <c r="F45" s="73" t="s">
        <v>158</v>
      </c>
      <c r="G45" s="74"/>
      <c r="H45" s="13">
        <v>3</v>
      </c>
      <c r="I45" s="13">
        <v>3</v>
      </c>
      <c r="J45" s="11"/>
    </row>
    <row r="46" spans="1:10" ht="104" x14ac:dyDescent="0.3">
      <c r="A46" s="82"/>
      <c r="B46" s="85"/>
      <c r="C46" s="54"/>
      <c r="D46" s="5" t="s">
        <v>159</v>
      </c>
      <c r="E46" s="4" t="s">
        <v>160</v>
      </c>
      <c r="F46" s="54" t="s">
        <v>160</v>
      </c>
      <c r="G46" s="75"/>
      <c r="H46" s="13">
        <v>3</v>
      </c>
      <c r="I46" s="13">
        <v>3</v>
      </c>
      <c r="J46" s="6"/>
    </row>
    <row r="47" spans="1:10" x14ac:dyDescent="0.3">
      <c r="A47" s="82"/>
      <c r="B47" s="85"/>
      <c r="C47" s="54" t="s">
        <v>58</v>
      </c>
      <c r="D47" s="5" t="s">
        <v>161</v>
      </c>
      <c r="E47" s="4" t="s">
        <v>162</v>
      </c>
      <c r="F47" s="76">
        <v>0.08</v>
      </c>
      <c r="G47" s="77"/>
      <c r="H47" s="13">
        <v>3</v>
      </c>
      <c r="I47" s="13">
        <v>3</v>
      </c>
      <c r="J47" s="6"/>
    </row>
    <row r="48" spans="1:10" ht="26" x14ac:dyDescent="0.3">
      <c r="A48" s="82"/>
      <c r="B48" s="85"/>
      <c r="C48" s="54"/>
      <c r="D48" s="5" t="s">
        <v>163</v>
      </c>
      <c r="E48" s="5" t="s">
        <v>164</v>
      </c>
      <c r="F48" s="76" t="s">
        <v>165</v>
      </c>
      <c r="G48" s="77"/>
      <c r="H48" s="13">
        <v>3</v>
      </c>
      <c r="I48" s="13">
        <v>3</v>
      </c>
      <c r="J48" s="6"/>
    </row>
    <row r="49" spans="1:10" x14ac:dyDescent="0.3">
      <c r="A49" s="82"/>
      <c r="B49" s="85"/>
      <c r="C49" s="54"/>
      <c r="D49" s="5" t="s">
        <v>166</v>
      </c>
      <c r="E49" s="14">
        <v>0.8</v>
      </c>
      <c r="F49" s="76">
        <v>0.92</v>
      </c>
      <c r="G49" s="77"/>
      <c r="H49" s="13">
        <v>2</v>
      </c>
      <c r="I49" s="13">
        <v>2</v>
      </c>
      <c r="J49" s="6"/>
    </row>
    <row r="50" spans="1:10" ht="26" x14ac:dyDescent="0.3">
      <c r="A50" s="82"/>
      <c r="B50" s="85"/>
      <c r="C50" s="54"/>
      <c r="D50" s="5" t="s">
        <v>167</v>
      </c>
      <c r="E50" s="5" t="s">
        <v>167</v>
      </c>
      <c r="F50" s="76" t="s">
        <v>168</v>
      </c>
      <c r="G50" s="77"/>
      <c r="H50" s="13">
        <v>2</v>
      </c>
      <c r="I50" s="13">
        <v>2</v>
      </c>
      <c r="J50" s="6"/>
    </row>
    <row r="51" spans="1:10" ht="117" x14ac:dyDescent="0.3">
      <c r="A51" s="82"/>
      <c r="B51" s="85"/>
      <c r="C51" s="54"/>
      <c r="D51" s="5" t="s">
        <v>169</v>
      </c>
      <c r="E51" s="4" t="s">
        <v>170</v>
      </c>
      <c r="F51" s="76" t="s">
        <v>170</v>
      </c>
      <c r="G51" s="77"/>
      <c r="H51" s="13">
        <v>2</v>
      </c>
      <c r="I51" s="13">
        <v>2</v>
      </c>
      <c r="J51" s="6"/>
    </row>
    <row r="52" spans="1:10" x14ac:dyDescent="0.3">
      <c r="A52" s="82"/>
      <c r="B52" s="85"/>
      <c r="C52" s="54"/>
      <c r="D52" s="4" t="s">
        <v>171</v>
      </c>
      <c r="E52" s="4" t="s">
        <v>172</v>
      </c>
      <c r="F52" s="76">
        <v>1</v>
      </c>
      <c r="G52" s="77"/>
      <c r="H52" s="13">
        <v>3</v>
      </c>
      <c r="I52" s="13">
        <v>3</v>
      </c>
      <c r="J52" s="6"/>
    </row>
    <row r="53" spans="1:10" x14ac:dyDescent="0.3">
      <c r="A53" s="82"/>
      <c r="B53" s="85"/>
      <c r="C53" s="54"/>
      <c r="D53" s="4" t="s">
        <v>173</v>
      </c>
      <c r="E53" s="4" t="s">
        <v>174</v>
      </c>
      <c r="F53" s="76">
        <v>1</v>
      </c>
      <c r="G53" s="77"/>
      <c r="H53" s="13">
        <v>3</v>
      </c>
      <c r="I53" s="13">
        <v>2.4</v>
      </c>
      <c r="J53" s="6" t="s">
        <v>175</v>
      </c>
    </row>
    <row r="54" spans="1:10" ht="26" x14ac:dyDescent="0.3">
      <c r="A54" s="82"/>
      <c r="B54" s="85"/>
      <c r="C54" s="4" t="s">
        <v>62</v>
      </c>
      <c r="D54" s="5" t="s">
        <v>176</v>
      </c>
      <c r="E54" s="5" t="s">
        <v>176</v>
      </c>
      <c r="F54" s="56" t="s">
        <v>176</v>
      </c>
      <c r="G54" s="78"/>
      <c r="H54" s="9"/>
      <c r="I54" s="11"/>
      <c r="J54" s="6"/>
    </row>
    <row r="55" spans="1:10" ht="78" x14ac:dyDescent="0.3">
      <c r="A55" s="82"/>
      <c r="B55" s="85"/>
      <c r="C55" s="54" t="s">
        <v>63</v>
      </c>
      <c r="D55" s="5" t="s">
        <v>177</v>
      </c>
      <c r="E55" s="5" t="s">
        <v>177</v>
      </c>
      <c r="F55" s="55" t="s">
        <v>178</v>
      </c>
      <c r="G55" s="67"/>
      <c r="H55" s="13">
        <v>3</v>
      </c>
      <c r="I55" s="13">
        <v>3</v>
      </c>
      <c r="J55" s="6"/>
    </row>
    <row r="56" spans="1:10" ht="169" x14ac:dyDescent="0.3">
      <c r="A56" s="82"/>
      <c r="B56" s="86"/>
      <c r="C56" s="54"/>
      <c r="D56" s="18" t="s">
        <v>179</v>
      </c>
      <c r="E56" s="4" t="s">
        <v>180</v>
      </c>
      <c r="F56" s="55" t="s">
        <v>180</v>
      </c>
      <c r="G56" s="67"/>
      <c r="H56" s="13">
        <v>3</v>
      </c>
      <c r="I56" s="13">
        <v>3</v>
      </c>
      <c r="J56" s="6"/>
    </row>
    <row r="57" spans="1:10" ht="52" customHeight="1" x14ac:dyDescent="0.3">
      <c r="A57" s="82"/>
      <c r="B57" s="54" t="s">
        <v>181</v>
      </c>
      <c r="C57" s="54" t="s">
        <v>68</v>
      </c>
      <c r="D57" s="4" t="s">
        <v>182</v>
      </c>
      <c r="E57" s="14">
        <v>0.9</v>
      </c>
      <c r="F57" s="76">
        <v>1</v>
      </c>
      <c r="G57" s="77"/>
      <c r="H57" s="13">
        <v>2.5</v>
      </c>
      <c r="I57" s="92">
        <v>9</v>
      </c>
      <c r="J57" s="89" t="s">
        <v>183</v>
      </c>
    </row>
    <row r="58" spans="1:10" ht="39" x14ac:dyDescent="0.3">
      <c r="A58" s="82"/>
      <c r="B58" s="54"/>
      <c r="C58" s="54"/>
      <c r="D58" s="4" t="s">
        <v>184</v>
      </c>
      <c r="E58" s="14">
        <v>0.9</v>
      </c>
      <c r="F58" s="76">
        <v>1</v>
      </c>
      <c r="G58" s="77"/>
      <c r="H58" s="13">
        <v>2.5</v>
      </c>
      <c r="I58" s="93"/>
      <c r="J58" s="90"/>
    </row>
    <row r="59" spans="1:10" ht="39" x14ac:dyDescent="0.3">
      <c r="A59" s="82"/>
      <c r="B59" s="54"/>
      <c r="C59" s="54"/>
      <c r="D59" s="5" t="s">
        <v>185</v>
      </c>
      <c r="E59" s="4" t="s">
        <v>186</v>
      </c>
      <c r="F59" s="76">
        <v>0.98499999999999999</v>
      </c>
      <c r="G59" s="77"/>
      <c r="H59" s="13">
        <v>2.5</v>
      </c>
      <c r="I59" s="93"/>
      <c r="J59" s="90"/>
    </row>
    <row r="60" spans="1:10" ht="52" x14ac:dyDescent="0.3">
      <c r="A60" s="82"/>
      <c r="B60" s="54"/>
      <c r="C60" s="54"/>
      <c r="D60" s="5" t="s">
        <v>187</v>
      </c>
      <c r="E60" s="4" t="s">
        <v>109</v>
      </c>
      <c r="F60" s="76">
        <v>1</v>
      </c>
      <c r="G60" s="77" t="s">
        <v>188</v>
      </c>
      <c r="H60" s="13">
        <v>2.5</v>
      </c>
      <c r="I60" s="94"/>
      <c r="J60" s="91"/>
    </row>
    <row r="61" spans="1:10" ht="15" x14ac:dyDescent="0.3">
      <c r="A61" s="79" t="s">
        <v>70</v>
      </c>
      <c r="B61" s="79"/>
      <c r="C61" s="79"/>
      <c r="D61" s="79"/>
      <c r="E61" s="79"/>
      <c r="F61" s="79"/>
      <c r="G61" s="80"/>
      <c r="H61" s="19">
        <f>SUM(H14:H60)+H7</f>
        <v>100</v>
      </c>
      <c r="I61" s="25">
        <f>SUM(I14:I60)+J7</f>
        <v>94.634823994169111</v>
      </c>
      <c r="J61" s="6"/>
    </row>
    <row r="62" spans="1:10" ht="161" customHeight="1" x14ac:dyDescent="0.3">
      <c r="A62" s="49" t="s">
        <v>71</v>
      </c>
      <c r="B62" s="50"/>
      <c r="C62" s="50"/>
      <c r="D62" s="50"/>
      <c r="E62" s="50"/>
      <c r="F62" s="50"/>
      <c r="G62" s="50"/>
      <c r="H62" s="81"/>
      <c r="I62" s="81"/>
      <c r="J62" s="81"/>
    </row>
  </sheetData>
  <mergeCells count="82">
    <mergeCell ref="C57:C60"/>
    <mergeCell ref="I57:I60"/>
    <mergeCell ref="J57:J60"/>
    <mergeCell ref="A6:C10"/>
    <mergeCell ref="A61:G61"/>
    <mergeCell ref="A62:J62"/>
    <mergeCell ref="A11:A12"/>
    <mergeCell ref="A13:A60"/>
    <mergeCell ref="B14:B44"/>
    <mergeCell ref="B45:B56"/>
    <mergeCell ref="B57:B60"/>
    <mergeCell ref="C14:C25"/>
    <mergeCell ref="C26:C30"/>
    <mergeCell ref="C31:C32"/>
    <mergeCell ref="C33:C35"/>
    <mergeCell ref="C36:C40"/>
    <mergeCell ref="C41:C44"/>
    <mergeCell ref="C45:C46"/>
    <mergeCell ref="C47:C53"/>
    <mergeCell ref="C55:C56"/>
    <mergeCell ref="F56:G56"/>
    <mergeCell ref="F57:G57"/>
    <mergeCell ref="F58:G58"/>
    <mergeCell ref="F59:G59"/>
    <mergeCell ref="F60:G60"/>
    <mergeCell ref="F51:G51"/>
    <mergeCell ref="F52:G52"/>
    <mergeCell ref="F53:G53"/>
    <mergeCell ref="F54:G54"/>
    <mergeCell ref="F55:G55"/>
    <mergeCell ref="F46:G46"/>
    <mergeCell ref="F47:G47"/>
    <mergeCell ref="F48:G48"/>
    <mergeCell ref="F49:G49"/>
    <mergeCell ref="F50:G50"/>
    <mergeCell ref="F41:G41"/>
    <mergeCell ref="F42:G42"/>
    <mergeCell ref="F43:G43"/>
    <mergeCell ref="F44:G44"/>
    <mergeCell ref="F45:G45"/>
    <mergeCell ref="F36:G36"/>
    <mergeCell ref="F37:G37"/>
    <mergeCell ref="F38:G38"/>
    <mergeCell ref="F39:G39"/>
    <mergeCell ref="F40:G40"/>
    <mergeCell ref="F31:G31"/>
    <mergeCell ref="F32:G32"/>
    <mergeCell ref="F33:G33"/>
    <mergeCell ref="F34:G34"/>
    <mergeCell ref="F35:G35"/>
    <mergeCell ref="F26:G26"/>
    <mergeCell ref="F27:G27"/>
    <mergeCell ref="F28:G28"/>
    <mergeCell ref="F29:G29"/>
    <mergeCell ref="F30:G30"/>
    <mergeCell ref="F21:G21"/>
    <mergeCell ref="F22:G22"/>
    <mergeCell ref="F23:G23"/>
    <mergeCell ref="F24:G24"/>
    <mergeCell ref="F25:G25"/>
    <mergeCell ref="F16:G16"/>
    <mergeCell ref="F17:G17"/>
    <mergeCell ref="F18:G18"/>
    <mergeCell ref="F19:G19"/>
    <mergeCell ref="F20:G20"/>
    <mergeCell ref="B12:E12"/>
    <mergeCell ref="F12:J12"/>
    <mergeCell ref="F13:G13"/>
    <mergeCell ref="F14:G14"/>
    <mergeCell ref="F15:G15"/>
    <mergeCell ref="A5:C5"/>
    <mergeCell ref="D5:E5"/>
    <mergeCell ref="H5:J5"/>
    <mergeCell ref="B11:E11"/>
    <mergeCell ref="F11:J11"/>
    <mergeCell ref="A1:J1"/>
    <mergeCell ref="A2:J2"/>
    <mergeCell ref="A3:C3"/>
    <mergeCell ref="D3:J3"/>
    <mergeCell ref="A4:C4"/>
    <mergeCell ref="D4:E4"/>
    <mergeCell ref="H4:J4"/>
  </mergeCells>
  <phoneticPr fontId="17" type="noConversion"/>
  <pageMargins left="0.70763888888888904" right="0.51180555555555596" top="0.55000000000000004" bottom="0.55000000000000004" header="0.31388888888888899" footer="0.31388888888888899"/>
  <pageSetup paperSize="9" scale="9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Sheet1</vt:lpstr>
      <vt:lpstr>Sheet1 (2)</vt:lpstr>
      <vt:lpstr>Sheet1!Print_Area</vt:lpstr>
      <vt:lpstr>'Sheet1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ks</cp:lastModifiedBy>
  <cp:lastPrinted>2020-04-24T18:17:00Z</cp:lastPrinted>
  <dcterms:created xsi:type="dcterms:W3CDTF">2015-06-07T10:17:00Z</dcterms:created>
  <dcterms:modified xsi:type="dcterms:W3CDTF">2022-06-08T10:19:45Z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3B882C52C7654C06A1BE3BD504918CA2</vt:lpwstr>
  </property>
</Properties>
</file>