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自评表-分数汇总" sheetId="2" r:id="rId1"/>
  </sheets>
  <externalReferences>
    <externalReference r:id="rId2"/>
  </externalReferences>
  <definedNames>
    <definedName name="_xlnm.Print_Area" localSheetId="0">'项目支出绩效自评表-分数汇总'!$A$1:$M$22</definedName>
  </definedNames>
  <calcPr calcId="144525"/>
</workbook>
</file>

<file path=xl/sharedStrings.xml><?xml version="1.0" encoding="utf-8"?>
<sst xmlns="http://schemas.openxmlformats.org/spreadsheetml/2006/main" count="86" uniqueCount="71">
  <si>
    <r>
      <rPr>
        <sz val="18"/>
        <color theme="1"/>
        <rFont val="方正小标宋简体"/>
        <charset val="134"/>
      </rPr>
      <t xml:space="preserve">项目支出绩效自评表
 </t>
    </r>
    <r>
      <rPr>
        <sz val="14"/>
        <color theme="1"/>
        <rFont val="仿宋_GB2312"/>
        <charset val="134"/>
      </rPr>
      <t xml:space="preserve">   （2021年度）</t>
    </r>
  </si>
  <si>
    <t>项目名称</t>
  </si>
  <si>
    <t>后勤保障经费</t>
  </si>
  <si>
    <t>主管部门</t>
  </si>
  <si>
    <t>中国共产党北京市委员会前线杂志社</t>
  </si>
  <si>
    <t>实施单位</t>
  </si>
  <si>
    <t>项目负责人</t>
  </si>
  <si>
    <t>王新平</t>
  </si>
  <si>
    <t>联系电话</t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</si>
  <si>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</si>
  <si>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</si>
  <si>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</si>
  <si>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</si>
  <si>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</si>
  <si>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</si>
  <si>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</si>
  <si>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</si>
  <si>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</si>
  <si>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</si>
  <si>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</si>
  <si>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</si>
  <si>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</si>
  <si>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</si>
  <si>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</si>
  <si>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做好杂志社服务保障工作。</t>
  </si>
  <si>
    <t>全年完成使用门禁卡99张，采购办公设备53台，出具审计报告10个，节约了成本，保障了员工正常开展工作。</t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</si>
  <si>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</si>
  <si>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</si>
  <si>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</si>
  <si>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</si>
  <si>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</si>
  <si>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</si>
  <si>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</si>
  <si>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t>产出
指标</t>
  </si>
  <si>
    <t>数量
指标</t>
  </si>
  <si>
    <t>设备采购数量</t>
  </si>
  <si>
    <t>53台</t>
  </si>
  <si>
    <t>门禁卡使用数量</t>
  </si>
  <si>
    <t>102张</t>
  </si>
  <si>
    <t>99张</t>
  </si>
  <si>
    <t>受外部因素影响,三人未到岗。措施：从实际出发，按实际情况执行。</t>
  </si>
  <si>
    <t>出具审计报告数量</t>
  </si>
  <si>
    <t>10个</t>
  </si>
  <si>
    <t>质量
指标</t>
  </si>
  <si>
    <t>验收合格率</t>
  </si>
  <si>
    <t>达到100%</t>
  </si>
  <si>
    <t>报告文字出错率</t>
  </si>
  <si>
    <t>报告文字出错率≤0.2‰，且无政治差错。</t>
  </si>
  <si>
    <t>将绩效指标改为“编校出错率”。措施：提高指标设定的精准度。</t>
  </si>
  <si>
    <t>时效
指标</t>
  </si>
  <si>
    <t>项目支出完成时间</t>
  </si>
  <si>
    <t>2021年12月前</t>
  </si>
  <si>
    <t>12月底</t>
  </si>
  <si>
    <t>受外部因素影响，部分报废和采买工作推迟。措施：加强与相关部门的沟通，加快推进预算执行。</t>
  </si>
  <si>
    <t>成本
指标</t>
  </si>
  <si>
    <t>项目预算控制数</t>
  </si>
  <si>
    <t>186.416万元</t>
  </si>
  <si>
    <t>181.55万元</t>
  </si>
  <si>
    <t>部分资金未执行完毕。措施：加快推进预算执行。</t>
  </si>
  <si>
    <t>效益
指标</t>
  </si>
  <si>
    <t>经济效益指标</t>
  </si>
  <si>
    <t>经济效益</t>
  </si>
  <si>
    <t>节约成本，保障员工正常开展工作</t>
  </si>
  <si>
    <t>节约了成本，保障了员工正常开展工作</t>
  </si>
  <si>
    <t>满意度指标</t>
  </si>
  <si>
    <t>服务对象满意度指标</t>
  </si>
  <si>
    <t>使用人员投诉率</t>
  </si>
  <si>
    <t xml:space="preserve">  ≤3%，投诉天数/服务总天数</t>
  </si>
  <si>
    <t>未接到投诉，投诉率为0%。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</si>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</sst>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27" borderId="13" applyNumberFormat="0" applyAlignment="0" applyProtection="0">
      <alignment vertical="center"/>
    </xf>
    <xf numFmtId="0" fontId="22" fillId="27" borderId="7" applyNumberFormat="0" applyAlignment="0" applyProtection="0">
      <alignment vertical="center"/>
    </xf>
    <xf numFmtId="0" fontId="19" fillId="24" borderId="12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0" borderId="0"/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9" fontId="2" fillId="0" borderId="1" xfId="1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0" xfId="11" applyNumberForma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123;&#24773;&#26399;&#38388;&#24037;&#20316;5-6&#26376;\1.3&#26376;-6&#26376;&#21551;&#21160;&#32489;&#25928;&#31649;&#29702;\3.&#39033;&#30446;&#32489;&#25928;&#32771;&#35780;-&#37096;&#38376;&#12289;&#33258;&#35780;\&#19978;&#25253;&#36130;&#25919;-&#25972;&#20307;&#32489;&#25928;&#25253;&#21578;&#12289;&#37096;&#38376;&#35780;&#20215;&#12289;&#33258;&#35780;&#34920;\&#37096;&#38376;&#35780;&#20215;&#12289;&#39033;&#30446;&#33258;&#35780;&#12289;&#25972;&#20307;&#32489;&#25928;&#25253;&#21578;-&#19978;&#25253;&#36130;&#25919;&#29256;\3.&#33258;&#35780;&#34920;9&#20010;\&#33258;&#35780;&#39033;&#30446;&#19987;&#23478;&#35780;&#20998;-&#21333;&#20301;&#30041;&#23384;&#65292;&#19981;&#25253;&#36130;&#25919;\9.&#21518;&#21220;&#26381;&#21153;&#20445;&#38556;&#39033;&#30446;&#32489;&#25928;&#33258;&#35780;&#34920;-&#26434;&#24535;&#31038;&#33258;&#357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支出绩效自评表-分数汇总"/>
      <sheetName val="齐士英"/>
      <sheetName val="高斌"/>
      <sheetName val="王新平"/>
      <sheetName val="李红"/>
      <sheetName val="程一涵"/>
    </sheetNames>
    <sheetDataSet>
      <sheetData sheetId="0"/>
      <sheetData sheetId="1">
        <row r="13">
          <cell r="J13">
            <v>10</v>
          </cell>
        </row>
        <row r="14">
          <cell r="J14">
            <v>9</v>
          </cell>
        </row>
        <row r="15">
          <cell r="J15">
            <v>10</v>
          </cell>
        </row>
        <row r="16">
          <cell r="J16">
            <v>10</v>
          </cell>
        </row>
        <row r="17">
          <cell r="J17">
            <v>10</v>
          </cell>
        </row>
        <row r="18">
          <cell r="J18">
            <v>6</v>
          </cell>
        </row>
        <row r="19">
          <cell r="J19">
            <v>6</v>
          </cell>
        </row>
        <row r="20">
          <cell r="J20">
            <v>10</v>
          </cell>
        </row>
        <row r="21">
          <cell r="J21">
            <v>10</v>
          </cell>
        </row>
      </sheetData>
      <sheetData sheetId="2">
        <row r="13">
          <cell r="J13">
            <v>10</v>
          </cell>
        </row>
        <row r="14">
          <cell r="J14">
            <v>8</v>
          </cell>
        </row>
        <row r="15">
          <cell r="J15">
            <v>10</v>
          </cell>
        </row>
        <row r="16">
          <cell r="J16">
            <v>10</v>
          </cell>
        </row>
        <row r="17">
          <cell r="J17">
            <v>9</v>
          </cell>
        </row>
        <row r="18">
          <cell r="J18">
            <v>6</v>
          </cell>
        </row>
        <row r="19">
          <cell r="J19">
            <v>8</v>
          </cell>
        </row>
        <row r="20">
          <cell r="J20">
            <v>10</v>
          </cell>
        </row>
        <row r="21">
          <cell r="J21">
            <v>10</v>
          </cell>
        </row>
      </sheetData>
      <sheetData sheetId="3">
        <row r="13">
          <cell r="J13">
            <v>10</v>
          </cell>
        </row>
        <row r="14">
          <cell r="J14">
            <v>7</v>
          </cell>
        </row>
        <row r="15">
          <cell r="J15">
            <v>10</v>
          </cell>
        </row>
        <row r="16">
          <cell r="J16">
            <v>10</v>
          </cell>
        </row>
        <row r="17">
          <cell r="J17">
            <v>10</v>
          </cell>
        </row>
        <row r="18">
          <cell r="J18">
            <v>10</v>
          </cell>
        </row>
        <row r="19">
          <cell r="J19">
            <v>6</v>
          </cell>
        </row>
        <row r="20">
          <cell r="J20">
            <v>10</v>
          </cell>
        </row>
        <row r="21">
          <cell r="J21">
            <v>10</v>
          </cell>
        </row>
      </sheetData>
      <sheetData sheetId="4">
        <row r="13">
          <cell r="J13">
            <v>10</v>
          </cell>
        </row>
        <row r="14">
          <cell r="J14">
            <v>7</v>
          </cell>
        </row>
        <row r="15">
          <cell r="J15">
            <v>10</v>
          </cell>
        </row>
        <row r="16">
          <cell r="J16">
            <v>10</v>
          </cell>
        </row>
        <row r="17">
          <cell r="J17">
            <v>10</v>
          </cell>
        </row>
        <row r="18">
          <cell r="J18">
            <v>8</v>
          </cell>
        </row>
        <row r="19">
          <cell r="J19">
            <v>6</v>
          </cell>
        </row>
        <row r="20">
          <cell r="J20">
            <v>10</v>
          </cell>
        </row>
        <row r="21">
          <cell r="J21">
            <v>10</v>
          </cell>
        </row>
      </sheetData>
      <sheetData sheetId="5">
        <row r="13">
          <cell r="J13">
            <v>10</v>
          </cell>
        </row>
        <row r="14">
          <cell r="J14">
            <v>9</v>
          </cell>
        </row>
        <row r="15">
          <cell r="J15">
            <v>10</v>
          </cell>
        </row>
        <row r="16">
          <cell r="J16">
            <v>10</v>
          </cell>
        </row>
        <row r="17">
          <cell r="J17">
            <v>10</v>
          </cell>
        </row>
        <row r="18">
          <cell r="J18">
            <v>6</v>
          </cell>
        </row>
        <row r="19">
          <cell r="J19">
            <v>5</v>
          </cell>
        </row>
        <row r="20">
          <cell r="J20">
            <v>10</v>
          </cell>
        </row>
        <row r="21">
          <cell r="J21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view="pageBreakPreview" zoomScaleNormal="100" topLeftCell="A14" workbookViewId="0">
      <selection activeCell="B13" sqref="B13:B19"/>
    </sheetView>
  </sheetViews>
  <sheetFormatPr defaultColWidth="9" defaultRowHeight="13.5"/>
  <cols>
    <col min="1" max="1" width="4.63333333333333" customWidth="1"/>
    <col min="2" max="2" width="7.225" customWidth="1"/>
    <col min="3" max="4" width="10.225" customWidth="1"/>
    <col min="5" max="5" width="8.375" customWidth="1"/>
    <col min="6" max="6" width="22" customWidth="1"/>
    <col min="7" max="7" width="14.8166666666667" style="1" customWidth="1"/>
    <col min="8" max="8" width="3.90833333333333" style="1" customWidth="1"/>
    <col min="9" max="11" width="3.55833333333333" style="1" customWidth="1"/>
    <col min="12" max="12" width="4.225" style="1" customWidth="1"/>
    <col min="13" max="13" width="10.275" style="1" customWidth="1"/>
    <col min="14" max="14" width="9.66666666666667" hidden="1" customWidth="1"/>
    <col min="15" max="16" width="12.8916666666667" hidden="1" customWidth="1"/>
    <col min="17" max="17" width="9" hidden="1" customWidth="1"/>
  </cols>
  <sheetData>
    <row r="1" ht="50" customHeight="1" spans="1:13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ht="28" customHeight="1" spans="1:13">
      <c r="A2" s="4" t="s">
        <v>1</v>
      </c>
      <c r="B2" s="4"/>
      <c r="C2" s="5" t="s">
        <v>2</v>
      </c>
      <c r="D2" s="5"/>
      <c r="E2" s="5"/>
      <c r="F2" s="5"/>
      <c r="G2" s="6"/>
      <c r="H2" s="6"/>
      <c r="I2" s="6"/>
      <c r="J2" s="6"/>
      <c r="K2" s="6"/>
      <c r="L2" s="6"/>
      <c r="M2" s="6"/>
    </row>
    <row r="3" ht="28" customHeight="1" spans="1:13">
      <c r="A3" s="7" t="s">
        <v>3</v>
      </c>
      <c r="B3" s="7"/>
      <c r="C3" s="7" t="s">
        <v>4</v>
      </c>
      <c r="D3" s="7"/>
      <c r="E3" s="7"/>
      <c r="F3" s="7"/>
      <c r="G3" s="7" t="s">
        <v>5</v>
      </c>
      <c r="H3" s="7"/>
      <c r="I3" s="7" t="s">
        <v>4</v>
      </c>
      <c r="J3" s="7"/>
      <c r="K3" s="7"/>
      <c r="L3" s="7"/>
      <c r="M3" s="7"/>
    </row>
    <row r="4" ht="28" customHeight="1" spans="1:13">
      <c r="A4" s="7" t="s">
        <v>6</v>
      </c>
      <c r="B4" s="7"/>
      <c r="C4" s="7" t="s">
        <v>7</v>
      </c>
      <c r="D4" s="7"/>
      <c r="E4" s="7"/>
      <c r="F4" s="7"/>
      <c r="G4" s="7" t="s">
        <v>8</v>
      </c>
      <c r="H4" s="7"/>
      <c r="I4" s="7">
        <v>13910931479</v>
      </c>
      <c r="J4" s="7"/>
      <c r="K4" s="7"/>
      <c r="L4" s="7"/>
      <c r="M4" s="7"/>
    </row>
    <row r="5" ht="28" customHeight="1" spans="1:13">
      <c r="A5" s="7" t="s">
        <v>9</v>
      </c>
      <c r="B5" s="7"/>
      <c r="C5" s="7"/>
      <c r="D5" s="7"/>
      <c r="E5" s="6" t="s">
        <v>10</v>
      </c>
      <c r="F5" s="7" t="s">
        <v>11</v>
      </c>
      <c r="G5" s="7" t="s">
        <v>12</v>
      </c>
      <c r="H5" s="7"/>
      <c r="I5" s="7" t="s">
        <v>13</v>
      </c>
      <c r="J5" s="7"/>
      <c r="K5" s="7" t="s">
        <v>14</v>
      </c>
      <c r="L5" s="7"/>
      <c r="M5" s="7" t="s">
        <v>15</v>
      </c>
    </row>
    <row r="6" ht="24" customHeight="1" spans="1:16">
      <c r="A6" s="7"/>
      <c r="B6" s="7"/>
      <c r="C6" s="8" t="s">
        <v>16</v>
      </c>
      <c r="D6" s="8"/>
      <c r="E6" s="9">
        <v>186.41</v>
      </c>
      <c r="F6" s="7">
        <v>186.41</v>
      </c>
      <c r="G6" s="7">
        <v>181.55</v>
      </c>
      <c r="H6" s="7"/>
      <c r="I6" s="7">
        <v>10</v>
      </c>
      <c r="J6" s="7"/>
      <c r="K6" s="17">
        <f>IF(G6/F6&gt;0,G6/E6,0)</f>
        <v>0.973928437315595</v>
      </c>
      <c r="L6" s="17"/>
      <c r="M6" s="18">
        <v>9.7</v>
      </c>
      <c r="N6" t="e">
        <f>G6-#REF!</f>
        <v>#REF!</v>
      </c>
      <c r="O6" s="19" t="e">
        <f>N6/E6</f>
        <v>#REF!</v>
      </c>
      <c r="P6" t="e">
        <f>I6*O6</f>
        <v>#REF!</v>
      </c>
    </row>
    <row r="7" ht="19" customHeight="1" spans="1:13">
      <c r="A7" s="7"/>
      <c r="B7" s="7"/>
      <c r="C7" s="7" t="s">
        <v>17</v>
      </c>
      <c r="D7" s="7"/>
      <c r="E7" s="9"/>
      <c r="F7" s="7"/>
      <c r="G7" s="7"/>
      <c r="H7" s="7"/>
      <c r="I7" s="7" t="s">
        <v>18</v>
      </c>
      <c r="J7" s="7"/>
      <c r="K7" s="7"/>
      <c r="L7" s="7"/>
      <c r="M7" s="7" t="s">
        <v>18</v>
      </c>
    </row>
    <row r="8" ht="19" customHeight="1" spans="1:13">
      <c r="A8" s="7"/>
      <c r="B8" s="7"/>
      <c r="C8" s="7" t="s">
        <v>19</v>
      </c>
      <c r="D8" s="7"/>
      <c r="E8" s="9">
        <v>186.41</v>
      </c>
      <c r="F8" s="7">
        <v>186.41</v>
      </c>
      <c r="G8" s="7">
        <f>G6</f>
        <v>181.55</v>
      </c>
      <c r="H8" s="7"/>
      <c r="I8" s="7" t="s">
        <v>18</v>
      </c>
      <c r="J8" s="7"/>
      <c r="K8" s="17">
        <f>K6</f>
        <v>0.973928437315595</v>
      </c>
      <c r="L8" s="17"/>
      <c r="M8" s="7" t="s">
        <v>18</v>
      </c>
    </row>
    <row r="9" ht="19" customHeight="1" spans="1:13">
      <c r="A9" s="7"/>
      <c r="B9" s="7"/>
      <c r="C9" s="7" t="s">
        <v>20</v>
      </c>
      <c r="D9" s="7"/>
      <c r="E9" s="9"/>
      <c r="F9" s="9"/>
      <c r="G9" s="9"/>
      <c r="H9" s="9"/>
      <c r="I9" s="7" t="s">
        <v>18</v>
      </c>
      <c r="J9" s="7"/>
      <c r="K9" s="7"/>
      <c r="L9" s="7"/>
      <c r="M9" s="7" t="s">
        <v>18</v>
      </c>
    </row>
    <row r="10" ht="31" customHeight="1" spans="1:13">
      <c r="A10" s="7" t="s">
        <v>21</v>
      </c>
      <c r="B10" s="7" t="s">
        <v>22</v>
      </c>
      <c r="C10" s="7"/>
      <c r="D10" s="7"/>
      <c r="E10" s="7"/>
      <c r="F10" s="7"/>
      <c r="G10" s="7" t="s">
        <v>23</v>
      </c>
      <c r="H10" s="7"/>
      <c r="I10" s="7"/>
      <c r="J10" s="7"/>
      <c r="K10" s="7"/>
      <c r="L10" s="7"/>
      <c r="M10" s="7"/>
    </row>
    <row r="11" ht="49" customHeight="1" spans="1:13">
      <c r="A11" s="7"/>
      <c r="B11" s="6" t="s">
        <v>24</v>
      </c>
      <c r="C11" s="6"/>
      <c r="D11" s="6"/>
      <c r="E11" s="6"/>
      <c r="F11" s="6"/>
      <c r="G11" s="10" t="s">
        <v>25</v>
      </c>
      <c r="H11" s="10"/>
      <c r="I11" s="10"/>
      <c r="J11" s="10"/>
      <c r="K11" s="10"/>
      <c r="L11" s="10"/>
      <c r="M11" s="10"/>
    </row>
    <row r="12" ht="40" customHeight="1" spans="1:13">
      <c r="A12" s="11" t="s">
        <v>26</v>
      </c>
      <c r="B12" s="7" t="s">
        <v>27</v>
      </c>
      <c r="C12" s="7" t="s">
        <v>28</v>
      </c>
      <c r="D12" s="7" t="s">
        <v>29</v>
      </c>
      <c r="E12" s="7"/>
      <c r="F12" s="7" t="s">
        <v>30</v>
      </c>
      <c r="G12" s="7" t="s">
        <v>31</v>
      </c>
      <c r="H12" s="7" t="s">
        <v>13</v>
      </c>
      <c r="I12" s="7"/>
      <c r="J12" s="7" t="s">
        <v>15</v>
      </c>
      <c r="K12" s="7"/>
      <c r="L12" s="7" t="s">
        <v>32</v>
      </c>
      <c r="M12" s="7"/>
    </row>
    <row r="13" ht="27" customHeight="1" spans="1:13">
      <c r="A13" s="11"/>
      <c r="B13" s="7" t="s">
        <v>33</v>
      </c>
      <c r="C13" s="7" t="s">
        <v>34</v>
      </c>
      <c r="D13" s="12" t="s">
        <v>35</v>
      </c>
      <c r="E13" s="13"/>
      <c r="F13" s="7" t="s">
        <v>36</v>
      </c>
      <c r="G13" s="7" t="s">
        <v>36</v>
      </c>
      <c r="H13" s="7">
        <v>10</v>
      </c>
      <c r="I13" s="7"/>
      <c r="J13" s="7">
        <f>([1]齐士英!J13+[1]高斌!J13+[1]王新平!J13+[1]李红!J13+[1]程一涵!J13)/5</f>
        <v>10</v>
      </c>
      <c r="K13" s="7"/>
      <c r="L13" s="20"/>
      <c r="M13" s="20"/>
    </row>
    <row r="14" ht="84" customHeight="1" spans="1:13">
      <c r="A14" s="11"/>
      <c r="B14" s="7"/>
      <c r="C14" s="7" t="s">
        <v>34</v>
      </c>
      <c r="D14" s="12" t="s">
        <v>37</v>
      </c>
      <c r="E14" s="13"/>
      <c r="F14" s="7" t="s">
        <v>38</v>
      </c>
      <c r="G14" s="7" t="s">
        <v>39</v>
      </c>
      <c r="H14" s="7">
        <v>10</v>
      </c>
      <c r="I14" s="7"/>
      <c r="J14" s="7">
        <f>([1]齐士英!J14+[1]高斌!J14+[1]王新平!J14+[1]李红!J14+[1]程一涵!J14)/5</f>
        <v>8</v>
      </c>
      <c r="K14" s="7"/>
      <c r="L14" s="20" t="s">
        <v>40</v>
      </c>
      <c r="M14" s="20"/>
    </row>
    <row r="15" ht="31" customHeight="1" spans="1:13">
      <c r="A15" s="11"/>
      <c r="B15" s="7"/>
      <c r="C15" s="7" t="s">
        <v>34</v>
      </c>
      <c r="D15" s="12" t="s">
        <v>41</v>
      </c>
      <c r="E15" s="13"/>
      <c r="F15" s="7" t="s">
        <v>42</v>
      </c>
      <c r="G15" s="7" t="s">
        <v>42</v>
      </c>
      <c r="H15" s="7">
        <v>10</v>
      </c>
      <c r="I15" s="7"/>
      <c r="J15" s="7">
        <f>([1]齐士英!J15+[1]高斌!J15+[1]王新平!J15+[1]李红!J15+[1]程一涵!J15)/5</f>
        <v>10</v>
      </c>
      <c r="K15" s="7"/>
      <c r="L15" s="20"/>
      <c r="M15" s="20"/>
    </row>
    <row r="16" ht="34" customHeight="1" spans="1:13">
      <c r="A16" s="11"/>
      <c r="B16" s="7"/>
      <c r="C16" s="7" t="s">
        <v>43</v>
      </c>
      <c r="D16" s="14" t="s">
        <v>44</v>
      </c>
      <c r="E16" s="14"/>
      <c r="F16" s="7" t="s">
        <v>45</v>
      </c>
      <c r="G16" s="7" t="s">
        <v>45</v>
      </c>
      <c r="H16" s="7">
        <v>10</v>
      </c>
      <c r="I16" s="7"/>
      <c r="J16" s="7">
        <f>([1]齐士英!J16+[1]高斌!J16+[1]王新平!J16+[1]李红!J16+[1]程一涵!J16)/5</f>
        <v>10</v>
      </c>
      <c r="K16" s="7"/>
      <c r="L16" s="20"/>
      <c r="M16" s="20"/>
    </row>
    <row r="17" ht="75" customHeight="1" spans="1:13">
      <c r="A17" s="11"/>
      <c r="B17" s="7"/>
      <c r="C17" s="7" t="s">
        <v>43</v>
      </c>
      <c r="D17" s="14" t="s">
        <v>46</v>
      </c>
      <c r="E17" s="14"/>
      <c r="F17" s="6" t="s">
        <v>47</v>
      </c>
      <c r="G17" s="7" t="s">
        <v>47</v>
      </c>
      <c r="H17" s="7">
        <v>10</v>
      </c>
      <c r="I17" s="7"/>
      <c r="J17" s="7">
        <f>([1]齐士英!J17+[1]高斌!J17+[1]王新平!J17+[1]李红!J17+[1]程一涵!J17)/5</f>
        <v>9.8</v>
      </c>
      <c r="K17" s="7"/>
      <c r="L17" s="20" t="s">
        <v>48</v>
      </c>
      <c r="M17" s="20"/>
    </row>
    <row r="18" ht="106" customHeight="1" spans="1:13">
      <c r="A18" s="11"/>
      <c r="B18" s="7"/>
      <c r="C18" s="7" t="s">
        <v>49</v>
      </c>
      <c r="D18" s="14" t="s">
        <v>50</v>
      </c>
      <c r="E18" s="14"/>
      <c r="F18" s="7" t="s">
        <v>51</v>
      </c>
      <c r="G18" s="7" t="s">
        <v>52</v>
      </c>
      <c r="H18" s="7">
        <v>10</v>
      </c>
      <c r="I18" s="7"/>
      <c r="J18" s="7">
        <f>([1]齐士英!J18+[1]高斌!J18+[1]王新平!J18+[1]李红!J18+[1]程一涵!J18)/5</f>
        <v>7.2</v>
      </c>
      <c r="K18" s="7"/>
      <c r="L18" s="21" t="s">
        <v>53</v>
      </c>
      <c r="M18" s="22"/>
    </row>
    <row r="19" ht="65" customHeight="1" spans="1:13">
      <c r="A19" s="11"/>
      <c r="B19" s="7"/>
      <c r="C19" s="7" t="s">
        <v>54</v>
      </c>
      <c r="D19" s="14" t="s">
        <v>55</v>
      </c>
      <c r="E19" s="14"/>
      <c r="F19" s="7" t="s">
        <v>56</v>
      </c>
      <c r="G19" s="6" t="s">
        <v>57</v>
      </c>
      <c r="H19" s="7">
        <v>10</v>
      </c>
      <c r="I19" s="7"/>
      <c r="J19" s="7">
        <f>([1]齐士英!J19+[1]高斌!J19+[1]王新平!J19+[1]李红!J19+[1]程一涵!J19)/5</f>
        <v>6.2</v>
      </c>
      <c r="K19" s="7"/>
      <c r="L19" s="21" t="s">
        <v>58</v>
      </c>
      <c r="M19" s="22"/>
    </row>
    <row r="20" ht="78" customHeight="1" spans="1:13">
      <c r="A20" s="11"/>
      <c r="B20" s="7" t="s">
        <v>59</v>
      </c>
      <c r="C20" s="7" t="s">
        <v>60</v>
      </c>
      <c r="D20" s="14" t="s">
        <v>61</v>
      </c>
      <c r="E20" s="14"/>
      <c r="F20" s="6" t="s">
        <v>62</v>
      </c>
      <c r="G20" s="6" t="s">
        <v>63</v>
      </c>
      <c r="H20" s="7">
        <v>10</v>
      </c>
      <c r="I20" s="7"/>
      <c r="J20" s="7">
        <f>([1]齐士英!J20+[1]高斌!J20+[1]王新平!J20+[1]李红!J20+[1]程一涵!J20)/5</f>
        <v>10</v>
      </c>
      <c r="K20" s="7"/>
      <c r="L20" s="23"/>
      <c r="M20" s="24"/>
    </row>
    <row r="21" ht="57" customHeight="1" spans="1:13">
      <c r="A21" s="11"/>
      <c r="B21" s="7" t="s">
        <v>64</v>
      </c>
      <c r="C21" s="7" t="s">
        <v>65</v>
      </c>
      <c r="D21" s="14" t="s">
        <v>66</v>
      </c>
      <c r="E21" s="14"/>
      <c r="F21" s="6" t="s">
        <v>67</v>
      </c>
      <c r="G21" s="7" t="s">
        <v>68</v>
      </c>
      <c r="H21" s="7">
        <v>10</v>
      </c>
      <c r="I21" s="7"/>
      <c r="J21" s="7">
        <f>([1]齐士英!J21+[1]高斌!J21+[1]王新平!J21+[1]李红!J21+[1]程一涵!J21)/5</f>
        <v>10</v>
      </c>
      <c r="K21" s="7"/>
      <c r="L21" s="20"/>
      <c r="M21" s="20"/>
    </row>
    <row r="22" ht="30" customHeight="1" spans="1:13">
      <c r="A22" s="15" t="s">
        <v>69</v>
      </c>
      <c r="B22" s="15"/>
      <c r="C22" s="15"/>
      <c r="D22" s="15"/>
      <c r="E22" s="15"/>
      <c r="F22" s="15"/>
      <c r="G22" s="15"/>
      <c r="H22" s="15">
        <f>SUM(H13:H21)+I6</f>
        <v>100</v>
      </c>
      <c r="I22" s="15"/>
      <c r="J22" s="15">
        <f>M6+J13+J14+J15+J16+J17+J18+J19+J20+J21</f>
        <v>90.9</v>
      </c>
      <c r="K22" s="15"/>
      <c r="L22" s="25"/>
      <c r="M22" s="25"/>
    </row>
    <row r="23" spans="1:6">
      <c r="A23" s="1"/>
      <c r="B23" s="1"/>
      <c r="C23" s="1"/>
      <c r="D23" s="1"/>
      <c r="E23" s="1"/>
      <c r="F23" s="1"/>
    </row>
    <row r="24" ht="176" customHeight="1" spans="1:13">
      <c r="A24" s="16" t="s">
        <v>70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</sheetData>
  <mergeCells count="84">
    <mergeCell ref="A1:M1"/>
    <mergeCell ref="A2:B2"/>
    <mergeCell ref="C2:M2"/>
    <mergeCell ref="A3:B3"/>
    <mergeCell ref="C3:F3"/>
    <mergeCell ref="G3:H3"/>
    <mergeCell ref="I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10:A11"/>
    <mergeCell ref="A12:A21"/>
    <mergeCell ref="B13:B19"/>
    <mergeCell ref="A5:B9"/>
  </mergeCells>
  <pageMargins left="0.554861111111111" right="0.554861111111111" top="0.550694444444444" bottom="0.550694444444444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项目支出绩效自评表-分数汇总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开心小丫</cp:lastModifiedBy>
  <dcterms:created xsi:type="dcterms:W3CDTF">2022-03-16T01:44:00Z</dcterms:created>
  <dcterms:modified xsi:type="dcterms:W3CDTF">2022-06-20T02:42:11Z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F43499875854479F96D711E41CFD70E1</vt:lpwstr>
  </property>
  <property fmtid="{D5CDD505-2E9C-101B-9397-08002B2CF9AE}" pid="4" name="commondata">
    <vt:lpwstr>eyJoZGlkIjoiMTY1MjUxZjJmMGQ2ZjBjNmYzN2FmNTFkNmI3MDgwZmMifQ==</vt:lpwstr>
  </property>
</Properties>
</file>