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79B7E3CB-0DE0-45DB-AB9C-6620DE8F14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2" r:id="rId1"/>
  </sheets>
  <definedNames>
    <definedName name="_xlnm.Print_Area" localSheetId="0">项目!$A$1:$K$28</definedName>
    <definedName name="_xlnm.Print_Titles" localSheetId="0">项目!$1:$5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2" l="1"/>
  <c r="K8" i="2"/>
  <c r="J9" i="2"/>
  <c r="J10" i="2"/>
  <c r="J11" i="2"/>
  <c r="J8" i="2"/>
  <c r="H28" i="2"/>
  <c r="G28" i="2"/>
  <c r="H8" i="2"/>
  <c r="G8" i="2"/>
  <c r="F8" i="2"/>
</calcChain>
</file>

<file path=xl/sharedStrings.xml><?xml version="1.0" encoding="utf-8"?>
<sst xmlns="http://schemas.openxmlformats.org/spreadsheetml/2006/main" count="96" uniqueCount="85">
  <si>
    <t>—</t>
  </si>
  <si>
    <t>符合市财政的规定</t>
  </si>
  <si>
    <t>符合党政机关办公用房的标准和要求</t>
  </si>
  <si>
    <t>提供安全、适用的办公场所</t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</si>
  <si>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</si>
  <si>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</si>
  <si>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</si>
  <si>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</si>
  <si>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</si>
  <si>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</si>
  <si>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</si>
  <si>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</si>
  <si>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</si>
  <si>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</si>
  <si>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t>4</t>
    </r>
    <r>
      <rPr>
        <sz val="11"/>
        <rFont val="宋体"/>
        <family val="3"/>
        <charset val="134"/>
      </rPr>
      <t>处</t>
    </r>
  </si>
  <si>
    <r>
      <t>6</t>
    </r>
    <r>
      <rPr>
        <sz val="11"/>
        <rFont val="宋体"/>
        <family val="3"/>
        <charset val="134"/>
      </rPr>
      <t>类设备设施</t>
    </r>
  </si>
  <si>
    <r>
      <t>2</t>
    </r>
    <r>
      <rPr>
        <sz val="11"/>
        <rFont val="宋体"/>
        <family val="3"/>
        <charset val="134"/>
      </rPr>
      <t>项服务</t>
    </r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</si>
  <si>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31</t>
    </r>
    <r>
      <rPr>
        <sz val="11"/>
        <rFont val="宋体"/>
        <family val="3"/>
        <charset val="134"/>
      </rPr>
      <t>日前完成</t>
    </r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</si>
  <si>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31</t>
    </r>
    <r>
      <rPr>
        <sz val="11"/>
        <rFont val="宋体"/>
        <family val="3"/>
        <charset val="134"/>
      </rPr>
      <t>日前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</si>
  <si>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</si>
  <si>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</si>
  <si>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</si>
  <si>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</si>
  <si>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</si>
  <si>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</si>
  <si>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</si>
  <si>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北京市市级单位集中办公区建设保障经费</t>
    </r>
  </si>
  <si>
    <r>
      <rPr>
        <sz val="11"/>
        <rFont val="宋体"/>
        <family val="3"/>
        <charset val="134"/>
      </rPr>
      <t>主管部门</t>
    </r>
    <phoneticPr fontId="13" type="noConversion"/>
  </si>
  <si>
    <r>
      <rPr>
        <sz val="11"/>
        <rFont val="宋体"/>
        <family val="3"/>
        <charset val="134"/>
      </rPr>
      <t>北京市机关事务管理局</t>
    </r>
  </si>
  <si>
    <r>
      <rPr>
        <sz val="11"/>
        <rFont val="宋体"/>
        <family val="3"/>
        <charset val="134"/>
      </rPr>
      <t>北京市机关事务管理局本级事业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</si>
  <si>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</si>
  <si>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基建管理处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</si>
  <si>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</si>
  <si>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</si>
  <si>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</si>
  <si>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</si>
  <si>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执行率</t>
    </r>
    <phoneticPr fontId="13" type="noConversion"/>
  </si>
  <si>
    <r>
      <rPr>
        <sz val="11"/>
        <rFont val="宋体"/>
        <family val="3"/>
        <charset val="134"/>
      </rPr>
      <t>其中：当年财政拨款</t>
    </r>
  </si>
  <si>
    <r>
      <rPr>
        <sz val="11"/>
        <rFont val="宋体"/>
        <family val="3"/>
        <charset val="134"/>
      </rPr>
      <t>年度
总体
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</si>
  <si>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</si>
  <si>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</si>
  <si>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按照市级机关搬迁工作统一部署，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年继续统筹办理市级单位副中心行政办公区</t>
    </r>
    <r>
      <rPr>
        <sz val="11"/>
        <rFont val="Times New Roman"/>
        <family val="1"/>
      </rPr>
      <t>A5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C1</t>
    </r>
    <r>
      <rPr>
        <sz val="11"/>
        <rFont val="宋体"/>
        <family val="3"/>
        <charset val="134"/>
      </rPr>
      <t>项目办公开办事项，以及</t>
    </r>
    <r>
      <rPr>
        <sz val="11"/>
        <rFont val="Times New Roman"/>
        <family val="1"/>
      </rPr>
      <t>C3</t>
    </r>
    <r>
      <rPr>
        <sz val="11"/>
        <rFont val="宋体"/>
        <family val="3"/>
        <charset val="134"/>
      </rPr>
      <t>项目、堡辛新村停车场的临时租赁项目，确保各相关市级单位按计划入驻办公。</t>
    </r>
  </si>
  <si>
    <r>
      <rPr>
        <sz val="11"/>
        <rFont val="宋体"/>
        <family val="3"/>
        <charset val="134"/>
      </rPr>
      <t>绩
效
指
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</si>
  <si>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</si>
  <si>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</si>
  <si>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</si>
  <si>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</si>
  <si>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偏差原因分析及改进措施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</si>
  <si>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</si>
  <si>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保障区域</t>
    </r>
  </si>
  <si>
    <r>
      <t>4</t>
    </r>
    <r>
      <rPr>
        <sz val="11"/>
        <rFont val="宋体"/>
        <family val="3"/>
        <charset val="134"/>
      </rPr>
      <t>处</t>
    </r>
    <phoneticPr fontId="13" type="noConversion"/>
  </si>
  <si>
    <r>
      <rPr>
        <sz val="11"/>
        <rFont val="宋体"/>
        <family val="3"/>
        <charset val="134"/>
      </rPr>
      <t>保障面积</t>
    </r>
  </si>
  <si>
    <r>
      <rPr>
        <sz val="11"/>
        <rFont val="宋体"/>
        <family val="3"/>
        <charset val="134"/>
      </rPr>
      <t>约</t>
    </r>
    <r>
      <rPr>
        <sz val="11"/>
        <rFont val="Times New Roman"/>
        <family val="1"/>
      </rPr>
      <t>25</t>
    </r>
    <r>
      <rPr>
        <sz val="11"/>
        <rFont val="宋体"/>
        <family val="3"/>
        <charset val="134"/>
      </rPr>
      <t>万平方米</t>
    </r>
  </si>
  <si>
    <r>
      <rPr>
        <sz val="11"/>
        <rFont val="宋体"/>
        <family val="3"/>
        <charset val="134"/>
      </rPr>
      <t>约</t>
    </r>
    <r>
      <rPr>
        <sz val="11"/>
        <rFont val="Times New Roman"/>
        <family val="1"/>
      </rPr>
      <t>25</t>
    </r>
    <r>
      <rPr>
        <sz val="11"/>
        <rFont val="宋体"/>
        <family val="3"/>
        <charset val="134"/>
      </rPr>
      <t>万平方米</t>
    </r>
    <phoneticPr fontId="13" type="noConversion"/>
  </si>
  <si>
    <r>
      <rPr>
        <sz val="11"/>
        <rFont val="宋体"/>
        <family val="3"/>
        <charset val="134"/>
      </rPr>
      <t>采购窗帘、导示系统、公共区域电器、家具、保密设备、厨房设备</t>
    </r>
  </si>
  <si>
    <r>
      <rPr>
        <sz val="11"/>
        <rFont val="宋体"/>
        <family val="3"/>
        <charset val="134"/>
      </rPr>
      <t>采购</t>
    </r>
    <r>
      <rPr>
        <sz val="11"/>
        <rFont val="Times New Roman"/>
        <family val="1"/>
      </rPr>
      <t>6</t>
    </r>
    <r>
      <rPr>
        <sz val="11"/>
        <rFont val="宋体"/>
        <family val="3"/>
        <charset val="134"/>
      </rPr>
      <t>类设备设施</t>
    </r>
    <phoneticPr fontId="13" type="noConversion"/>
  </si>
  <si>
    <r>
      <rPr>
        <sz val="11"/>
        <rFont val="宋体"/>
        <family val="3"/>
        <charset val="134"/>
      </rPr>
      <t>提供搬家运输、环境布置</t>
    </r>
  </si>
  <si>
    <r>
      <rPr>
        <sz val="11"/>
        <rFont val="宋体"/>
        <family val="3"/>
        <charset val="134"/>
      </rPr>
      <t>提供搬家运输、环境布置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项服务</t>
    </r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</si>
  <si>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</si>
  <si>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开办费支出范围和标准</t>
    </r>
  </si>
  <si>
    <r>
      <rPr>
        <sz val="11"/>
        <rFont val="宋体"/>
        <family val="3"/>
        <charset val="134"/>
      </rPr>
      <t>符合市财政的规定</t>
    </r>
  </si>
  <si>
    <r>
      <rPr>
        <sz val="11"/>
        <rFont val="宋体"/>
        <family val="3"/>
        <charset val="134"/>
      </rPr>
      <t>投入使用的办公场所</t>
    </r>
  </si>
  <si>
    <r>
      <rPr>
        <sz val="11"/>
        <rFont val="宋体"/>
        <family val="3"/>
        <charset val="134"/>
      </rPr>
      <t>符合党政机关办公用房的标准和要求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</si>
  <si>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</si>
  <si>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</si>
  <si>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项目预算控制数不超预算批复数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</si>
  <si>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</si>
  <si>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效益指标</t>
    </r>
  </si>
  <si>
    <r>
      <rPr>
        <sz val="11"/>
        <rFont val="宋体"/>
        <family val="3"/>
        <charset val="134"/>
      </rPr>
      <t>设备及设施利用率</t>
    </r>
  </si>
  <si>
    <r>
      <rPr>
        <sz val="11"/>
        <rFont val="宋体"/>
        <family val="3"/>
        <charset val="134"/>
      </rPr>
      <t>设备及设施使用年限</t>
    </r>
  </si>
  <si>
    <r>
      <rPr>
        <sz val="11"/>
        <rFont val="宋体"/>
        <family val="3"/>
        <charset val="134"/>
      </rPr>
      <t>三年以上</t>
    </r>
  </si>
  <si>
    <r>
      <rPr>
        <sz val="11"/>
        <rFont val="宋体"/>
        <family val="3"/>
        <charset val="134"/>
      </rPr>
      <t>三年以上</t>
    </r>
    <phoneticPr fontId="13" type="noConversion"/>
  </si>
  <si>
    <r>
      <rPr>
        <sz val="11"/>
        <rFont val="宋体"/>
        <family val="3"/>
        <charset val="134"/>
      </rPr>
      <t>提供安全、适用的办公场所</t>
    </r>
  </si>
  <si>
    <r>
      <rPr>
        <sz val="11"/>
        <rFont val="宋体"/>
        <family val="3"/>
        <charset val="134"/>
      </rPr>
      <t>保障副中心行政办公区搬迁入驻市级单位各项工作正常开展</t>
    </r>
  </si>
  <si>
    <r>
      <rPr>
        <sz val="11"/>
        <rFont val="宋体"/>
        <family val="3"/>
        <charset val="134"/>
      </rPr>
      <t>保障工作正常开展</t>
    </r>
  </si>
  <si>
    <r>
      <rPr>
        <sz val="11"/>
        <rFont val="宋体"/>
        <family val="3"/>
        <charset val="134"/>
      </rPr>
      <t>保障工作正常开展</t>
    </r>
    <phoneticPr fontId="13" type="noConversion"/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</si>
  <si>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</si>
  <si>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</si>
  <si>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服务对象满意度达到</t>
    </r>
    <r>
      <rPr>
        <sz val="11"/>
        <rFont val="Times New Roman"/>
        <family val="1"/>
      </rPr>
      <t>90%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</si>
  <si>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—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</si>
  <si>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偏差原因分析及改进措施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中说明偏离目标、不能完成目标的原因及拟采取的措施。</t>
    </r>
  </si>
  <si>
    <t>保障水平有待进一步提升</t>
    <phoneticPr fontId="13" type="noConversion"/>
  </si>
  <si>
    <t>设备设施使用状况有待未来时期进一步验证</t>
    <phoneticPr fontId="13" type="noConversion"/>
  </si>
  <si>
    <t>调查样本及分析的支撑材料不充分</t>
    <phoneticPr fontId="13" type="noConversion"/>
  </si>
  <si>
    <t>反映指标效益状况的量化分析支撑材料不充分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</si>
</sst>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4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/>
  </cellStyleXfs>
  <cellXfs count="121">
    <xf numFmtId="0" fontId="0" fillId="0" borderId="0" xfId="0">
      <alignment vertical="center"/>
    </xf>
    <xf numFmtId="43" fontId="1" fillId="0" borderId="4" xfId="0" applyNumberFormat="1" applyFont="1" applyFill="1" applyBorder="1" applyAlignment="1">
      <alignment horizontal="justify" vertical="center" wrapText="1"/>
    </xf>
    <xf numFmtId="43" fontId="1" fillId="0" borderId="4" xfId="0" applyNumberFormat="1" applyFont="1" applyFill="1" applyBorder="1">
      <alignment vertical="center"/>
    </xf>
    <xf numFmtId="43" fontId="1" fillId="0" borderId="12" xfId="0" applyNumberFormat="1" applyFont="1" applyFill="1" applyBorder="1" applyAlignment="1">
      <alignment horizontal="justify" vertical="center" wrapText="1"/>
    </xf>
    <xf numFmtId="43" fontId="1" fillId="0" borderId="12" xfId="0" applyNumberFormat="1" applyFont="1" applyFill="1" applyBorder="1">
      <alignment vertical="center"/>
    </xf>
    <xf numFmtId="0" fontId="1" fillId="0" borderId="23" xfId="0" applyFont="1" applyFill="1" applyBorder="1" applyAlignment="1">
      <alignment horizontal="justify" vertical="center"/>
    </xf>
    <xf numFmtId="178" fontId="1" fillId="0" borderId="20" xfId="0" applyNumberFormat="1" applyFont="1" applyFill="1" applyBorder="1" applyAlignment="1">
      <alignment horizontal="justify" vertical="center"/>
    </xf>
    <xf numFmtId="178" fontId="1" fillId="0" borderId="21" xfId="0" applyNumberFormat="1" applyFont="1" applyFill="1" applyBorder="1" applyAlignment="1">
      <alignment horizontal="justify" vertical="center"/>
    </xf>
    <xf numFmtId="43" fontId="1" fillId="0" borderId="23" xfId="0" applyNumberFormat="1" applyFont="1" applyFill="1" applyBorder="1" applyAlignment="1">
      <alignment horizontal="justify" vertical="center"/>
    </xf>
    <xf numFmtId="0" fontId="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justify" vertical="center" wrapText="1"/>
    </xf>
    <xf numFmtId="43" fontId="1" fillId="0" borderId="0" xfId="0" applyNumberFormat="1" applyFont="1" applyFill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right" vertical="center"/>
    </xf>
    <xf numFmtId="179" fontId="1" fillId="0" borderId="23" xfId="0" applyNumberFormat="1" applyFont="1" applyFill="1" applyBorder="1">
      <alignment vertical="center"/>
    </xf>
    <xf numFmtId="176" fontId="1" fillId="0" borderId="23" xfId="0" applyNumberFormat="1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/>
    </xf>
    <xf numFmtId="176" fontId="1" fillId="0" borderId="28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justify" vertical="center" wrapText="1"/>
    </xf>
    <xf numFmtId="9" fontId="1" fillId="0" borderId="5" xfId="0" applyNumberFormat="1" applyFont="1" applyFill="1" applyBorder="1" applyAlignment="1">
      <alignment horizontal="justify" vertical="center" wrapText="1"/>
    </xf>
    <xf numFmtId="176" fontId="9" fillId="0" borderId="29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30" xfId="0" applyFont="1" applyFill="1" applyBorder="1">
      <alignment vertical="center"/>
    </xf>
    <xf numFmtId="0" fontId="1" fillId="0" borderId="30" xfId="0" applyFont="1" applyFill="1" applyBorder="1" applyAlignment="1">
      <alignment horizontal="justify" vertical="center" wrapText="1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justify" vertical="center" wrapText="1"/>
    </xf>
    <xf numFmtId="179" fontId="1" fillId="0" borderId="4" xfId="0" applyNumberFormat="1" applyFont="1" applyFill="1" applyBorder="1" applyAlignment="1">
      <alignment horizontal="center" vertical="center"/>
    </xf>
    <xf numFmtId="179" fontId="1" fillId="0" borderId="6" xfId="0" applyNumberFormat="1" applyFont="1" applyFill="1" applyBorder="1" applyAlignment="1">
      <alignment horizontal="center" vertical="center"/>
    </xf>
    <xf numFmtId="179" fontId="1" fillId="0" borderId="12" xfId="0" applyNumberFormat="1" applyFont="1" applyFill="1" applyBorder="1" applyAlignment="1">
      <alignment horizontal="center" vertical="center"/>
    </xf>
    <xf numFmtId="179" fontId="9" fillId="0" borderId="29" xfId="0" applyNumberFormat="1" applyFont="1" applyFill="1" applyBorder="1" applyAlignment="1">
      <alignment horizontal="center" vertical="center"/>
    </xf>
    <xf numFmtId="43" fontId="1" fillId="0" borderId="3" xfId="0" applyNumberFormat="1" applyFont="1" applyFill="1" applyBorder="1" applyAlignment="1">
      <alignment horizontal="justify" vertical="center" wrapText="1"/>
    </xf>
    <xf numFmtId="9" fontId="1" fillId="0" borderId="4" xfId="1" applyNumberFormat="1" applyFont="1" applyFill="1" applyBorder="1" applyAlignment="1">
      <alignment horizontal="center" vertical="center" wrapText="1"/>
    </xf>
    <xf numFmtId="9" fontId="1" fillId="0" borderId="28" xfId="0" applyNumberFormat="1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/>
    </xf>
    <xf numFmtId="177" fontId="1" fillId="0" borderId="3" xfId="0" applyNumberFormat="1" applyFont="1" applyFill="1" applyBorder="1" applyAlignment="1">
      <alignment horizontal="justify" vertical="center" wrapText="1"/>
    </xf>
    <xf numFmtId="0" fontId="1" fillId="0" borderId="25" xfId="0" applyFon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horizontal="justify" vertical="center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center"/>
    </xf>
    <xf numFmtId="10" fontId="1" fillId="0" borderId="26" xfId="0" applyNumberFormat="1" applyFont="1" applyFill="1" applyBorder="1" applyAlignment="1">
      <alignment horizontal="justify" vertical="center"/>
    </xf>
    <xf numFmtId="0" fontId="1" fillId="0" borderId="25" xfId="0" applyFont="1" applyFill="1" applyBorder="1" applyAlignment="1">
      <alignment vertical="center" wrapText="1"/>
    </xf>
    <xf numFmtId="10" fontId="1" fillId="0" borderId="26" xfId="0" applyNumberFormat="1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justify" vertical="center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178" fontId="8" fillId="0" borderId="9" xfId="0" applyNumberFormat="1" applyFont="1" applyFill="1" applyBorder="1" applyAlignment="1">
      <alignment horizontal="justify" vertical="center"/>
    </xf>
    <xf numFmtId="178" fontId="8" fillId="0" borderId="20" xfId="0" applyNumberFormat="1" applyFont="1" applyFill="1" applyBorder="1" applyAlignment="1">
      <alignment horizontal="justify" vertical="center"/>
    </xf>
    <xf numFmtId="178" fontId="8" fillId="0" borderId="21" xfId="0" applyNumberFormat="1" applyFont="1" applyFill="1" applyBorder="1" applyAlignment="1">
      <alignment horizontal="justify" vertical="center"/>
    </xf>
    <xf numFmtId="178" fontId="1" fillId="0" borderId="20" xfId="0" applyNumberFormat="1" applyFont="1" applyFill="1" applyBorder="1" applyAlignment="1">
      <alignment horizontal="justify" vertical="center"/>
    </xf>
    <xf numFmtId="178" fontId="1" fillId="0" borderId="21" xfId="0" applyNumberFormat="1" applyFont="1" applyFill="1" applyBorder="1" applyAlignment="1">
      <alignment horizontal="justify" vertical="center"/>
    </xf>
    <xf numFmtId="178" fontId="8" fillId="0" borderId="13" xfId="0" applyNumberFormat="1" applyFont="1" applyBorder="1" applyAlignment="1">
      <alignment horizontal="justify" vertical="center"/>
    </xf>
    <xf numFmtId="178" fontId="1" fillId="0" borderId="34" xfId="0" applyNumberFormat="1" applyFont="1" applyBorder="1" applyAlignment="1">
      <alignment horizontal="justify" vertical="center"/>
    </xf>
    <xf numFmtId="178" fontId="1" fillId="0" borderId="35" xfId="0" applyNumberFormat="1" applyFont="1" applyBorder="1" applyAlignment="1">
      <alignment horizontal="justify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179" fontId="9" fillId="0" borderId="36" xfId="0" applyNumberFormat="1" applyFont="1" applyFill="1" applyBorder="1" applyAlignment="1">
      <alignment horizontal="center" vertical="center"/>
    </xf>
    <xf numFmtId="179" fontId="9" fillId="0" borderId="37" xfId="0" applyNumberFormat="1" applyFont="1" applyFill="1" applyBorder="1" applyAlignment="1">
      <alignment horizontal="center" vertical="center"/>
    </xf>
    <xf numFmtId="179" fontId="9" fillId="0" borderId="38" xfId="0" applyNumberFormat="1" applyFon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horizontal="justify" vertical="center"/>
    </xf>
    <xf numFmtId="0" fontId="1" fillId="0" borderId="9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/>
    </xf>
    <xf numFmtId="0" fontId="1" fillId="0" borderId="10" xfId="0" applyFont="1" applyFill="1" applyBorder="1" applyAlignment="1">
      <alignment horizontal="justify" vertical="center"/>
    </xf>
    <xf numFmtId="0" fontId="1" fillId="0" borderId="13" xfId="0" applyFont="1" applyFill="1" applyBorder="1" applyAlignment="1">
      <alignment horizontal="justify" vertical="center"/>
    </xf>
    <xf numFmtId="0" fontId="1" fillId="0" borderId="14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 wrapText="1"/>
    </xf>
    <xf numFmtId="0" fontId="1" fillId="0" borderId="26" xfId="0" applyFont="1" applyFill="1" applyBorder="1" applyAlignment="1">
      <alignment horizontal="justify" vertical="center"/>
    </xf>
    <xf numFmtId="0" fontId="1" fillId="0" borderId="32" xfId="0" applyFont="1" applyFill="1" applyBorder="1" applyAlignment="1">
      <alignment horizontal="justify" vertical="center"/>
    </xf>
    <xf numFmtId="0" fontId="1" fillId="0" borderId="33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justify" vertical="center"/>
    </xf>
    <xf numFmtId="0" fontId="1" fillId="0" borderId="21" xfId="0" applyFont="1" applyFill="1" applyBorder="1" applyAlignment="1">
      <alignment horizontal="justify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3238500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6"/>
  <sheetViews>
    <sheetView showGridLines="0" tabSelected="1" zoomScale="90" zoomScaleNormal="90" workbookViewId="0">
      <pane ySplit="5" topLeftCell="A6" activePane="bottomLeft" state="frozen"/>
      <selection pane="bottomLeft" activeCell="I27" sqref="I27:K27"/>
    </sheetView>
  </sheetViews>
  <sheetFormatPr defaultColWidth="9" defaultRowHeight="18" customHeight="1" x14ac:dyDescent="0.25"/>
  <cols>
    <col min="1" max="1" width="6.6640625" style="10" customWidth="1"/>
    <col min="2" max="2" width="12" style="10" customWidth="1"/>
    <col min="3" max="3" width="12.44140625" style="10" customWidth="1"/>
    <col min="4" max="4" width="40.21875" style="10" customWidth="1"/>
    <col min="5" max="5" width="29.33203125" style="10" customWidth="1"/>
    <col min="6" max="6" width="41" style="11" customWidth="1"/>
    <col min="7" max="8" width="13.77734375" style="10" customWidth="1"/>
    <col min="9" max="11" width="10.77734375" style="10" customWidth="1"/>
    <col min="12" max="12" width="18.77734375" style="10" customWidth="1"/>
    <col min="13" max="16384" width="9" style="10"/>
  </cols>
  <sheetData>
    <row r="1" spans="1:12" s="9" customFormat="1" ht="34.950000000000003" customHeight="1" x14ac:dyDescent="0.25">
      <c r="A1" s="114" t="s">
        <v>23</v>
      </c>
      <c r="B1" s="114"/>
      <c r="C1" s="114"/>
      <c r="D1" s="114"/>
      <c r="E1" s="114"/>
      <c r="F1" s="115"/>
      <c r="G1" s="114"/>
      <c r="H1" s="114"/>
      <c r="I1" s="114"/>
      <c r="J1" s="114"/>
      <c r="K1" s="114"/>
    </row>
    <row r="2" spans="1:12" s="9" customFormat="1" ht="21" x14ac:dyDescent="0.25">
      <c r="A2" s="114" t="s">
        <v>24</v>
      </c>
      <c r="B2" s="114"/>
      <c r="C2" s="114"/>
      <c r="D2" s="114"/>
      <c r="E2" s="114"/>
      <c r="F2" s="115"/>
      <c r="G2" s="114"/>
      <c r="H2" s="114"/>
      <c r="I2" s="114"/>
      <c r="J2" s="114"/>
      <c r="K2" s="114"/>
    </row>
    <row r="3" spans="1:12" ht="15.9" customHeight="1" x14ac:dyDescent="0.25">
      <c r="I3" s="12"/>
      <c r="K3" s="41" t="s">
        <v>25</v>
      </c>
    </row>
    <row r="4" spans="1:12" ht="24.9" customHeight="1" x14ac:dyDescent="0.25">
      <c r="A4" s="116" t="s">
        <v>4</v>
      </c>
      <c r="B4" s="102"/>
      <c r="C4" s="102"/>
      <c r="D4" s="102" t="s">
        <v>26</v>
      </c>
      <c r="E4" s="102"/>
      <c r="F4" s="117"/>
      <c r="G4" s="102"/>
      <c r="H4" s="102"/>
      <c r="I4" s="102"/>
      <c r="J4" s="102"/>
      <c r="K4" s="118"/>
    </row>
    <row r="5" spans="1:12" ht="24.9" customHeight="1" x14ac:dyDescent="0.25">
      <c r="A5" s="103" t="s">
        <v>27</v>
      </c>
      <c r="B5" s="66"/>
      <c r="C5" s="66"/>
      <c r="D5" s="66" t="s">
        <v>28</v>
      </c>
      <c r="E5" s="66"/>
      <c r="F5" s="65"/>
      <c r="G5" s="66"/>
      <c r="H5" s="13" t="s">
        <v>5</v>
      </c>
      <c r="I5" s="93" t="s">
        <v>29</v>
      </c>
      <c r="J5" s="119"/>
      <c r="K5" s="120"/>
    </row>
    <row r="6" spans="1:12" ht="24.9" customHeight="1" x14ac:dyDescent="0.25">
      <c r="A6" s="106" t="s">
        <v>30</v>
      </c>
      <c r="B6" s="69"/>
      <c r="C6" s="69"/>
      <c r="D6" s="107" t="s">
        <v>31</v>
      </c>
      <c r="E6" s="107"/>
      <c r="F6" s="108"/>
      <c r="G6" s="107"/>
      <c r="H6" s="42" t="s">
        <v>32</v>
      </c>
      <c r="I6" s="109"/>
      <c r="J6" s="110"/>
      <c r="K6" s="111"/>
    </row>
    <row r="7" spans="1:12" ht="25.05" customHeight="1" x14ac:dyDescent="0.25">
      <c r="A7" s="101" t="s">
        <v>6</v>
      </c>
      <c r="B7" s="102"/>
      <c r="C7" s="102"/>
      <c r="D7" s="112"/>
      <c r="E7" s="113"/>
      <c r="F7" s="14" t="s">
        <v>33</v>
      </c>
      <c r="G7" s="14" t="s">
        <v>34</v>
      </c>
      <c r="H7" s="14" t="s">
        <v>35</v>
      </c>
      <c r="I7" s="14" t="s">
        <v>12</v>
      </c>
      <c r="J7" s="14" t="s">
        <v>36</v>
      </c>
      <c r="K7" s="15" t="s">
        <v>7</v>
      </c>
    </row>
    <row r="8" spans="1:12" ht="19.95" customHeight="1" x14ac:dyDescent="0.25">
      <c r="A8" s="103"/>
      <c r="B8" s="66"/>
      <c r="C8" s="66"/>
      <c r="D8" s="93" t="s">
        <v>8</v>
      </c>
      <c r="E8" s="94"/>
      <c r="F8" s="1">
        <f>F9+F10+F11</f>
        <v>4641.6899999999996</v>
      </c>
      <c r="G8" s="2">
        <f>G9+G10+G11</f>
        <v>4641.6899999999996</v>
      </c>
      <c r="H8" s="2">
        <f>H9+H10+H11</f>
        <v>4641.6899999999996</v>
      </c>
      <c r="I8" s="16">
        <v>10</v>
      </c>
      <c r="J8" s="17">
        <f>H8/G8</f>
        <v>1</v>
      </c>
      <c r="K8" s="18">
        <f>J8*10</f>
        <v>10</v>
      </c>
    </row>
    <row r="9" spans="1:12" ht="19.95" customHeight="1" x14ac:dyDescent="0.25">
      <c r="A9" s="103"/>
      <c r="B9" s="66"/>
      <c r="C9" s="66"/>
      <c r="D9" s="93" t="s">
        <v>37</v>
      </c>
      <c r="E9" s="94"/>
      <c r="F9" s="1">
        <v>4641.6899999999996</v>
      </c>
      <c r="G9" s="2">
        <v>4641.6899999999996</v>
      </c>
      <c r="H9" s="2">
        <v>4641.6899999999996</v>
      </c>
      <c r="I9" s="16" t="s">
        <v>0</v>
      </c>
      <c r="J9" s="17">
        <f t="shared" ref="J9:J11" si="0">H9/G9</f>
        <v>1</v>
      </c>
      <c r="K9" s="19" t="s">
        <v>0</v>
      </c>
    </row>
    <row r="10" spans="1:12" ht="19.95" customHeight="1" x14ac:dyDescent="0.25">
      <c r="A10" s="103"/>
      <c r="B10" s="66"/>
      <c r="C10" s="66"/>
      <c r="D10" s="93" t="s">
        <v>9</v>
      </c>
      <c r="E10" s="94"/>
      <c r="F10" s="1"/>
      <c r="G10" s="2"/>
      <c r="H10" s="2"/>
      <c r="I10" s="16" t="s">
        <v>0</v>
      </c>
      <c r="J10" s="17" t="e">
        <f t="shared" si="0"/>
        <v>#DIV/0!</v>
      </c>
      <c r="K10" s="19" t="s">
        <v>0</v>
      </c>
    </row>
    <row r="11" spans="1:12" ht="19.95" customHeight="1" x14ac:dyDescent="0.25">
      <c r="A11" s="104"/>
      <c r="B11" s="105"/>
      <c r="C11" s="105"/>
      <c r="D11" s="95" t="s">
        <v>10</v>
      </c>
      <c r="E11" s="96"/>
      <c r="F11" s="3"/>
      <c r="G11" s="4"/>
      <c r="H11" s="4"/>
      <c r="I11" s="20" t="s">
        <v>0</v>
      </c>
      <c r="J11" s="17" t="e">
        <f t="shared" si="0"/>
        <v>#DIV/0!</v>
      </c>
      <c r="K11" s="21" t="s">
        <v>0</v>
      </c>
    </row>
    <row r="12" spans="1:12" ht="18" customHeight="1" x14ac:dyDescent="0.25">
      <c r="A12" s="60" t="s">
        <v>38</v>
      </c>
      <c r="B12" s="97" t="s">
        <v>39</v>
      </c>
      <c r="C12" s="98"/>
      <c r="D12" s="98"/>
      <c r="E12" s="99"/>
      <c r="F12" s="100" t="s">
        <v>40</v>
      </c>
      <c r="G12" s="98"/>
      <c r="H12" s="98"/>
      <c r="I12" s="98"/>
      <c r="J12" s="98"/>
      <c r="K12" s="99"/>
    </row>
    <row r="13" spans="1:12" ht="79.95" customHeight="1" x14ac:dyDescent="0.25">
      <c r="A13" s="61"/>
      <c r="B13" s="86" t="s">
        <v>41</v>
      </c>
      <c r="C13" s="87"/>
      <c r="D13" s="87"/>
      <c r="E13" s="88"/>
      <c r="F13" s="89" t="s">
        <v>41</v>
      </c>
      <c r="G13" s="87"/>
      <c r="H13" s="87"/>
      <c r="I13" s="87"/>
      <c r="J13" s="87"/>
      <c r="K13" s="88"/>
    </row>
    <row r="14" spans="1:12" s="23" customFormat="1" ht="25.05" customHeight="1" x14ac:dyDescent="0.25">
      <c r="A14" s="62" t="s">
        <v>42</v>
      </c>
      <c r="B14" s="13" t="s">
        <v>11</v>
      </c>
      <c r="C14" s="13" t="s">
        <v>43</v>
      </c>
      <c r="D14" s="13" t="s">
        <v>44</v>
      </c>
      <c r="E14" s="43" t="s">
        <v>45</v>
      </c>
      <c r="F14" s="44" t="s">
        <v>46</v>
      </c>
      <c r="G14" s="13" t="s">
        <v>12</v>
      </c>
      <c r="H14" s="22" t="s">
        <v>7</v>
      </c>
      <c r="I14" s="90" t="s">
        <v>47</v>
      </c>
      <c r="J14" s="91"/>
      <c r="K14" s="92"/>
      <c r="L14" s="45"/>
    </row>
    <row r="15" spans="1:12" ht="25.05" customHeight="1" x14ac:dyDescent="0.25">
      <c r="A15" s="63"/>
      <c r="B15" s="65" t="s">
        <v>13</v>
      </c>
      <c r="C15" s="69" t="s">
        <v>48</v>
      </c>
      <c r="D15" s="46" t="s">
        <v>49</v>
      </c>
      <c r="E15" s="5" t="s">
        <v>14</v>
      </c>
      <c r="F15" s="47" t="s">
        <v>50</v>
      </c>
      <c r="G15" s="24">
        <v>3</v>
      </c>
      <c r="H15" s="33">
        <v>3</v>
      </c>
      <c r="I15" s="85"/>
      <c r="J15" s="74"/>
      <c r="K15" s="75"/>
    </row>
    <row r="16" spans="1:12" ht="25.05" customHeight="1" x14ac:dyDescent="0.25">
      <c r="A16" s="63"/>
      <c r="B16" s="65"/>
      <c r="C16" s="70"/>
      <c r="D16" s="46" t="s">
        <v>51</v>
      </c>
      <c r="E16" s="5" t="s">
        <v>52</v>
      </c>
      <c r="F16" s="47" t="s">
        <v>53</v>
      </c>
      <c r="G16" s="24">
        <v>3</v>
      </c>
      <c r="H16" s="33">
        <v>3</v>
      </c>
      <c r="I16" s="85"/>
      <c r="J16" s="74"/>
      <c r="K16" s="75"/>
    </row>
    <row r="17" spans="1:11" ht="34.950000000000003" customHeight="1" x14ac:dyDescent="0.25">
      <c r="A17" s="63"/>
      <c r="B17" s="65"/>
      <c r="C17" s="70"/>
      <c r="D17" s="46" t="s">
        <v>54</v>
      </c>
      <c r="E17" s="5" t="s">
        <v>15</v>
      </c>
      <c r="F17" s="25" t="s">
        <v>55</v>
      </c>
      <c r="G17" s="24">
        <v>2</v>
      </c>
      <c r="H17" s="33">
        <v>2</v>
      </c>
      <c r="I17" s="85"/>
      <c r="J17" s="74"/>
      <c r="K17" s="75"/>
    </row>
    <row r="18" spans="1:11" ht="25.05" customHeight="1" x14ac:dyDescent="0.25">
      <c r="A18" s="63"/>
      <c r="B18" s="66"/>
      <c r="C18" s="48"/>
      <c r="D18" s="46" t="s">
        <v>56</v>
      </c>
      <c r="E18" s="5" t="s">
        <v>16</v>
      </c>
      <c r="F18" s="25" t="s">
        <v>57</v>
      </c>
      <c r="G18" s="24">
        <v>2</v>
      </c>
      <c r="H18" s="33">
        <v>2</v>
      </c>
      <c r="I18" s="49"/>
      <c r="J18" s="6"/>
      <c r="K18" s="7"/>
    </row>
    <row r="19" spans="1:11" ht="25.05" customHeight="1" x14ac:dyDescent="0.25">
      <c r="A19" s="63"/>
      <c r="B19" s="66"/>
      <c r="C19" s="69" t="s">
        <v>58</v>
      </c>
      <c r="D19" s="46" t="s">
        <v>59</v>
      </c>
      <c r="E19" s="5" t="s">
        <v>60</v>
      </c>
      <c r="F19" s="25" t="s">
        <v>1</v>
      </c>
      <c r="G19" s="16">
        <v>8</v>
      </c>
      <c r="H19" s="33">
        <v>8</v>
      </c>
      <c r="I19" s="85"/>
      <c r="J19" s="74"/>
      <c r="K19" s="75"/>
    </row>
    <row r="20" spans="1:11" ht="34.950000000000003" customHeight="1" x14ac:dyDescent="0.25">
      <c r="A20" s="63"/>
      <c r="B20" s="66"/>
      <c r="C20" s="70"/>
      <c r="D20" s="46" t="s">
        <v>61</v>
      </c>
      <c r="E20" s="5" t="s">
        <v>62</v>
      </c>
      <c r="F20" s="25" t="s">
        <v>2</v>
      </c>
      <c r="G20" s="16">
        <v>7</v>
      </c>
      <c r="H20" s="33">
        <v>7</v>
      </c>
      <c r="I20" s="49"/>
      <c r="J20" s="6"/>
      <c r="K20" s="7"/>
    </row>
    <row r="21" spans="1:11" ht="43.95" customHeight="1" x14ac:dyDescent="0.25">
      <c r="A21" s="63"/>
      <c r="B21" s="66"/>
      <c r="C21" s="42" t="s">
        <v>63</v>
      </c>
      <c r="D21" s="10" t="s">
        <v>17</v>
      </c>
      <c r="E21" s="8" t="s">
        <v>18</v>
      </c>
      <c r="F21" s="25" t="s">
        <v>18</v>
      </c>
      <c r="G21" s="16">
        <v>15</v>
      </c>
      <c r="H21" s="33">
        <v>15</v>
      </c>
      <c r="I21" s="85"/>
      <c r="J21" s="74"/>
      <c r="K21" s="75"/>
    </row>
    <row r="22" spans="1:11" ht="31.05" customHeight="1" x14ac:dyDescent="0.25">
      <c r="A22" s="63"/>
      <c r="B22" s="66"/>
      <c r="C22" s="13" t="s">
        <v>64</v>
      </c>
      <c r="D22" s="46" t="s">
        <v>65</v>
      </c>
      <c r="E22" s="1">
        <v>4641.6899999999996</v>
      </c>
      <c r="F22" s="37">
        <f>H8</f>
        <v>4641.6899999999996</v>
      </c>
      <c r="G22" s="16">
        <v>10</v>
      </c>
      <c r="H22" s="33">
        <v>10</v>
      </c>
      <c r="I22" s="85"/>
      <c r="J22" s="74"/>
      <c r="K22" s="75"/>
    </row>
    <row r="23" spans="1:11" ht="25.05" customHeight="1" x14ac:dyDescent="0.25">
      <c r="A23" s="63"/>
      <c r="B23" s="67" t="s">
        <v>66</v>
      </c>
      <c r="C23" s="69" t="s">
        <v>67</v>
      </c>
      <c r="D23" s="46" t="s">
        <v>68</v>
      </c>
      <c r="E23" s="38">
        <v>1</v>
      </c>
      <c r="F23" s="50">
        <v>1</v>
      </c>
      <c r="G23" s="16">
        <v>8</v>
      </c>
      <c r="H23" s="33">
        <v>8</v>
      </c>
      <c r="I23" s="85"/>
      <c r="J23" s="74"/>
      <c r="K23" s="75"/>
    </row>
    <row r="24" spans="1:11" ht="34.950000000000003" customHeight="1" x14ac:dyDescent="0.25">
      <c r="A24" s="63"/>
      <c r="B24" s="68"/>
      <c r="C24" s="70"/>
      <c r="D24" s="51" t="s">
        <v>69</v>
      </c>
      <c r="E24" s="52" t="s">
        <v>70</v>
      </c>
      <c r="F24" s="26" t="s">
        <v>71</v>
      </c>
      <c r="G24" s="24">
        <v>8</v>
      </c>
      <c r="H24" s="34">
        <v>7</v>
      </c>
      <c r="I24" s="71" t="s">
        <v>82</v>
      </c>
      <c r="J24" s="74"/>
      <c r="K24" s="75"/>
    </row>
    <row r="25" spans="1:11" ht="34.950000000000003" customHeight="1" x14ac:dyDescent="0.25">
      <c r="A25" s="63"/>
      <c r="B25" s="68"/>
      <c r="C25" s="70"/>
      <c r="D25" s="51" t="s">
        <v>72</v>
      </c>
      <c r="E25" s="51" t="s">
        <v>72</v>
      </c>
      <c r="F25" s="26" t="s">
        <v>3</v>
      </c>
      <c r="G25" s="24">
        <v>7</v>
      </c>
      <c r="H25" s="34">
        <v>6</v>
      </c>
      <c r="I25" s="71" t="s">
        <v>84</v>
      </c>
      <c r="J25" s="74"/>
      <c r="K25" s="75"/>
    </row>
    <row r="26" spans="1:11" ht="34.950000000000003" customHeight="1" x14ac:dyDescent="0.25">
      <c r="A26" s="63"/>
      <c r="B26" s="53"/>
      <c r="C26" s="70"/>
      <c r="D26" s="51" t="s">
        <v>73</v>
      </c>
      <c r="E26" s="54" t="s">
        <v>74</v>
      </c>
      <c r="F26" s="26" t="s">
        <v>75</v>
      </c>
      <c r="G26" s="24">
        <v>7</v>
      </c>
      <c r="H26" s="34">
        <v>6.5</v>
      </c>
      <c r="I26" s="71" t="s">
        <v>81</v>
      </c>
      <c r="J26" s="72"/>
      <c r="K26" s="73"/>
    </row>
    <row r="27" spans="1:11" ht="34.950000000000003" customHeight="1" x14ac:dyDescent="0.25">
      <c r="A27" s="64"/>
      <c r="B27" s="55" t="s">
        <v>76</v>
      </c>
      <c r="C27" s="56" t="s">
        <v>77</v>
      </c>
      <c r="D27" s="57" t="s">
        <v>78</v>
      </c>
      <c r="E27" s="39">
        <v>0.9</v>
      </c>
      <c r="F27" s="40">
        <v>0.9</v>
      </c>
      <c r="G27" s="20">
        <v>10</v>
      </c>
      <c r="H27" s="35">
        <v>7</v>
      </c>
      <c r="I27" s="76" t="s">
        <v>83</v>
      </c>
      <c r="J27" s="77"/>
      <c r="K27" s="78"/>
    </row>
    <row r="28" spans="1:11" s="28" customFormat="1" ht="20.100000000000001" customHeight="1" x14ac:dyDescent="0.25">
      <c r="A28" s="79" t="s">
        <v>19</v>
      </c>
      <c r="B28" s="80"/>
      <c r="C28" s="80"/>
      <c r="D28" s="80"/>
      <c r="E28" s="80"/>
      <c r="F28" s="81"/>
      <c r="G28" s="27">
        <f>SUM(G15:G27)+I8</f>
        <v>100</v>
      </c>
      <c r="H28" s="36">
        <f>SUM(H15:H27)+K8</f>
        <v>94.5</v>
      </c>
      <c r="I28" s="82" t="s">
        <v>0</v>
      </c>
      <c r="J28" s="83"/>
      <c r="K28" s="84"/>
    </row>
    <row r="29" spans="1:11" ht="9.9" customHeight="1" x14ac:dyDescent="0.25">
      <c r="A29" s="29"/>
      <c r="B29" s="29"/>
      <c r="C29" s="29"/>
      <c r="D29" s="29"/>
      <c r="E29" s="29"/>
      <c r="F29" s="30"/>
      <c r="G29" s="29"/>
      <c r="H29" s="29"/>
      <c r="I29" s="29"/>
      <c r="J29" s="29"/>
      <c r="K29" s="29"/>
    </row>
    <row r="30" spans="1:11" s="31" customFormat="1" ht="18" hidden="1" customHeight="1" x14ac:dyDescent="0.25">
      <c r="A30" s="31" t="s">
        <v>20</v>
      </c>
      <c r="F30" s="32"/>
    </row>
    <row r="31" spans="1:11" s="31" customFormat="1" ht="16.05" hidden="1" customHeight="1" x14ac:dyDescent="0.25">
      <c r="A31" s="58" t="s">
        <v>21</v>
      </c>
      <c r="B31" s="58"/>
      <c r="C31" s="58"/>
      <c r="D31" s="58"/>
      <c r="E31" s="58"/>
      <c r="F31" s="59"/>
      <c r="G31" s="58"/>
      <c r="H31" s="58"/>
      <c r="I31" s="58"/>
      <c r="J31" s="58"/>
      <c r="K31" s="58"/>
    </row>
    <row r="32" spans="1:11" s="31" customFormat="1" ht="60" hidden="1" customHeight="1" x14ac:dyDescent="0.25">
      <c r="A32" s="58" t="s">
        <v>79</v>
      </c>
      <c r="B32" s="58"/>
      <c r="C32" s="58"/>
      <c r="D32" s="58"/>
      <c r="E32" s="58"/>
      <c r="F32" s="59"/>
      <c r="G32" s="58"/>
      <c r="H32" s="58"/>
      <c r="I32" s="58"/>
      <c r="J32" s="58"/>
      <c r="K32" s="58"/>
    </row>
    <row r="33" spans="1:11" s="31" customFormat="1" ht="16.05" hidden="1" customHeight="1" x14ac:dyDescent="0.25">
      <c r="A33" s="58" t="s">
        <v>80</v>
      </c>
      <c r="B33" s="58"/>
      <c r="C33" s="58"/>
      <c r="D33" s="58"/>
      <c r="E33" s="58"/>
      <c r="F33" s="59"/>
      <c r="G33" s="58"/>
      <c r="H33" s="58"/>
      <c r="I33" s="58"/>
      <c r="J33" s="58"/>
      <c r="K33" s="58"/>
    </row>
    <row r="34" spans="1:11" s="31" customFormat="1" ht="16.05" hidden="1" customHeight="1" x14ac:dyDescent="0.25">
      <c r="A34" s="58" t="s">
        <v>22</v>
      </c>
      <c r="B34" s="58"/>
      <c r="C34" s="58"/>
      <c r="D34" s="58"/>
      <c r="E34" s="58"/>
      <c r="F34" s="59"/>
      <c r="G34" s="58"/>
      <c r="H34" s="58"/>
      <c r="I34" s="58"/>
      <c r="J34" s="58"/>
      <c r="K34" s="58"/>
    </row>
    <row r="35" spans="1:11" ht="18" hidden="1" customHeight="1" x14ac:dyDescent="0.25"/>
    <row r="36" spans="1:11" ht="18" hidden="1" customHeight="1" x14ac:dyDescent="0.25"/>
  </sheetData>
  <mergeCells count="4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6:K16"/>
    <mergeCell ref="A32:K32"/>
    <mergeCell ref="I17:K17"/>
    <mergeCell ref="I19:K19"/>
    <mergeCell ref="I21:K21"/>
    <mergeCell ref="I22:K22"/>
    <mergeCell ref="I23:K23"/>
    <mergeCell ref="A33:K33"/>
    <mergeCell ref="A34:K34"/>
    <mergeCell ref="A12:A13"/>
    <mergeCell ref="A14:A27"/>
    <mergeCell ref="B15:B22"/>
    <mergeCell ref="B23:B25"/>
    <mergeCell ref="C15:C17"/>
    <mergeCell ref="C19:C20"/>
    <mergeCell ref="C23:C26"/>
    <mergeCell ref="I26:K26"/>
    <mergeCell ref="I24:K24"/>
    <mergeCell ref="I25:K25"/>
    <mergeCell ref="I27:K27"/>
    <mergeCell ref="A28:F28"/>
    <mergeCell ref="I28:K28"/>
    <mergeCell ref="A31:K31"/>
  </mergeCells>
  <phoneticPr fontId="13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57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2022-05-28T09:31:42Z</cp:lastPrinted>
  <dcterms:created xsi:type="dcterms:W3CDTF">2020-06-07T15:45:00Z</dcterms:created>
  <dcterms:modified xsi:type="dcterms:W3CDTF">2022-05-29T08:29:05Z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