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第二批 @2022.06.08\"/>
    </mc:Choice>
  </mc:AlternateContent>
  <xr:revisionPtr revIDLastSave="0" documentId="13_ncr:1_{7E272BA5-980A-4362-8DC7-5C6587A86DA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办公区临时专职测温保安员经费" sheetId="2" r:id="rId1"/>
  </sheets>
  <definedNames>
    <definedName name="_xlnm.Print_Area" localSheetId="0">办公区临时专职测温保安员经费!$A$1:$K$24</definedName>
    <definedName name="_xlnm.Print_Titles" localSheetId="0">办公区临时专职测温保安员经费!$1:$5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4" i="2" l="1"/>
  <c r="F21" i="2"/>
  <c r="E21" i="2"/>
  <c r="G8" i="2"/>
  <c r="H8" i="2"/>
  <c r="F8" i="2"/>
  <c r="G24" i="2"/>
  <c r="J9" i="2"/>
  <c r="J8" i="2" l="1"/>
  <c r="K8" i="2" s="1"/>
</calcChain>
</file>

<file path=xl/sharedStrings.xml><?xml version="1.0" encoding="utf-8"?>
<sst xmlns="http://schemas.openxmlformats.org/spreadsheetml/2006/main" count="84" uniqueCount="76">
  <si>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</si>
  <si>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</si>
  <si>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</si>
  <si>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</si>
  <si>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</si>
  <si>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</si>
  <si>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</si>
  <si>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t>北京市机关事务管理局本级事业</t>
  </si>
  <si>
    <r>
      <rPr>
        <sz val="11"/>
        <rFont val="宋体"/>
        <family val="3"/>
        <charset val="134"/>
      </rPr>
      <t>项目负责人</t>
    </r>
  </si>
  <si>
    <t>马永平</t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</si>
  <si>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</si>
  <si>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</si>
  <si>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</si>
  <si>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</si>
  <si>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</si>
  <si>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</si>
  <si>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</si>
  <si>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</si>
  <si>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</si>
  <si>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</si>
  <si>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</si>
  <si>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</si>
  <si>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</si>
  <si>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</si>
  <si>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</si>
  <si>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</si>
  <si>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</si>
  <si>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</si>
  <si>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</si>
  <si>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</si>
  <si>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</si>
  <si>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</si>
  <si>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偏差原因分析及改进措施</t>
    </r>
  </si>
  <si>
    <r>
      <rPr>
        <sz val="11"/>
        <rFont val="宋体"/>
        <family val="3"/>
        <charset val="134"/>
      </rPr>
      <t>产出指标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</si>
  <si>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</si>
  <si>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疫情防控测温服务保障门区数量</t>
  </si>
  <si>
    <t>疫情防控测温服务岗位数量</t>
  </si>
  <si>
    <t>日均测温保障人员数量</t>
  </si>
  <si>
    <r>
      <rPr>
        <sz val="11"/>
        <rFont val="宋体"/>
        <family val="3"/>
        <charset val="134"/>
      </rPr>
      <t>时效指标</t>
    </r>
  </si>
  <si>
    <t>疫情防控服务保障保安日值守时间</t>
  </si>
  <si>
    <r>
      <rPr>
        <sz val="11"/>
        <rFont val="宋体"/>
        <family val="3"/>
        <charset val="134"/>
      </rPr>
      <t>全年每日</t>
    </r>
    <r>
      <rPr>
        <sz val="11"/>
        <rFont val="Times New Roman"/>
        <family val="1"/>
      </rPr>
      <t>18</t>
    </r>
    <r>
      <rPr>
        <sz val="11"/>
        <rFont val="宋体"/>
        <family val="3"/>
        <charset val="134"/>
      </rPr>
      <t>小时值守</t>
    </r>
  </si>
  <si>
    <t>岗位出勤率</t>
  </si>
  <si>
    <r>
      <rPr>
        <sz val="11"/>
        <rFont val="宋体"/>
        <family val="3"/>
        <charset val="134"/>
      </rPr>
      <t>成本指标</t>
    </r>
  </si>
  <si>
    <t>项目经费总额控制</t>
  </si>
  <si>
    <r>
      <rPr>
        <sz val="11"/>
        <rFont val="宋体"/>
        <family val="3"/>
        <charset val="134"/>
      </rPr>
      <t>效益指标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</si>
  <si>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效益指标</t>
    </r>
  </si>
  <si>
    <t>社会效益指标</t>
  </si>
  <si>
    <t>通过办公区域实行严格的进人、进车体温检测和扫码程序，确保进入办公区人员体温正常，有效保障办公区疫情防疫工作安全</t>
  </si>
  <si>
    <t>达到预期效益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</si>
  <si>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</si>
  <si>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满意度指标</t>
    </r>
  </si>
  <si>
    <t>服务投诉率</t>
  </si>
  <si>
    <r>
      <rPr>
        <sz val="11"/>
        <rFont val="宋体"/>
        <family val="3"/>
        <charset val="134"/>
      </rPr>
      <t>《</t>
    </r>
    <r>
      <rPr>
        <sz val="11"/>
        <rFont val="Times New Roman"/>
        <family val="1"/>
      </rPr>
      <t>12</t>
    </r>
  </si>
  <si>
    <t>未接到服务对象投诉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</si>
  <si>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</si>
  <si>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</si>
  <si>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</si>
  <si>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</si>
  <si>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</si>
  <si>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</si>
  <si>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rPr>
        <sz val="11"/>
        <rFont val="宋体"/>
        <family val="3"/>
        <charset val="134"/>
      </rPr>
      <t>通过购买服务方式，为行政办公区</t>
    </r>
    <r>
      <rPr>
        <sz val="11"/>
        <rFont val="Times New Roman"/>
        <family val="1"/>
      </rPr>
      <t>A</t>
    </r>
    <r>
      <rPr>
        <sz val="11"/>
        <rFont val="宋体"/>
        <family val="3"/>
        <charset val="134"/>
      </rPr>
      <t>区、</t>
    </r>
    <r>
      <rPr>
        <sz val="11"/>
        <rFont val="Times New Roman"/>
        <family val="1"/>
      </rPr>
      <t>13</t>
    </r>
    <r>
      <rPr>
        <sz val="11"/>
        <rFont val="宋体"/>
        <family val="3"/>
        <charset val="134"/>
      </rPr>
      <t>号院聘用临时专职测温等疫情防控服务保障人员，负责服务区域内门区体温检测、健康码核验、体温异常处置等防控工作，确保进出人员体温正常，人员管控措施落实到位。</t>
    </r>
  </si>
  <si>
    <r>
      <rPr>
        <sz val="10"/>
        <color indexed="8"/>
        <rFont val="宋体"/>
        <family val="3"/>
        <charset val="134"/>
      </rPr>
      <t>年初设定的绩效目标全部实现，项目进度与预算执行匹配，完成了购买临时专职测温服务、专职测温人员业务培训等工作，确保了进出人员体温正常。</t>
    </r>
  </si>
  <si>
    <r>
      <rPr>
        <sz val="11"/>
        <rFont val="宋体"/>
        <family val="3"/>
        <charset val="134"/>
      </rPr>
      <t>聘用疫情防控临时服务保安员数量</t>
    </r>
  </si>
  <si>
    <r>
      <rPr>
        <sz val="11"/>
        <rFont val="宋体"/>
        <family val="3"/>
        <charset val="134"/>
      </rPr>
      <t>按照疫情防控工作需要，对测温岗位进行核减</t>
    </r>
  </si>
  <si>
    <r>
      <rPr>
        <sz val="11"/>
        <rFont val="宋体"/>
        <family val="3"/>
        <charset val="134"/>
      </rPr>
      <t>上半年聘用</t>
    </r>
    <r>
      <rPr>
        <sz val="11"/>
        <rFont val="Times New Roman"/>
        <family val="1"/>
      </rPr>
      <t>73</t>
    </r>
    <r>
      <rPr>
        <sz val="11"/>
        <rFont val="宋体"/>
        <family val="3"/>
        <charset val="134"/>
      </rPr>
      <t>人、下半年聘用</t>
    </r>
    <r>
      <rPr>
        <sz val="11"/>
        <rFont val="Times New Roman"/>
        <family val="1"/>
      </rPr>
      <t>68</t>
    </r>
    <r>
      <rPr>
        <sz val="11"/>
        <rFont val="宋体"/>
        <family val="3"/>
        <charset val="134"/>
      </rPr>
      <t>人</t>
    </r>
  </si>
  <si>
    <r>
      <t>全年18</t>
    </r>
    <r>
      <rPr>
        <sz val="11"/>
        <rFont val="宋体"/>
        <family val="3"/>
        <charset val="134"/>
      </rPr>
      <t>小时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日</t>
    </r>
  </si>
  <si>
    <r>
      <t>73</t>
    </r>
    <r>
      <rPr>
        <sz val="11"/>
        <rFont val="宋体"/>
        <family val="3"/>
        <charset val="134"/>
      </rPr>
      <t>人</t>
    </r>
    <phoneticPr fontId="14" type="noConversion"/>
  </si>
  <si>
    <r>
      <t>20</t>
    </r>
    <r>
      <rPr>
        <sz val="11"/>
        <rFont val="宋体"/>
        <family val="3"/>
        <charset val="134"/>
      </rPr>
      <t>个</t>
    </r>
    <phoneticPr fontId="14" type="noConversion"/>
  </si>
  <si>
    <r>
      <t>14</t>
    </r>
    <r>
      <rPr>
        <sz val="11"/>
        <rFont val="宋体"/>
        <family val="3"/>
        <charset val="134"/>
      </rPr>
      <t>个</t>
    </r>
    <phoneticPr fontId="14" type="noConversion"/>
  </si>
  <si>
    <r>
      <t>20000</t>
    </r>
    <r>
      <rPr>
        <sz val="11"/>
        <rFont val="宋体"/>
        <family val="3"/>
        <charset val="134"/>
      </rPr>
      <t>人</t>
    </r>
    <phoneticPr fontId="14" type="noConversion"/>
  </si>
  <si>
    <t>14个</t>
  </si>
  <si>
    <t>20个</t>
  </si>
  <si>
    <r>
      <rPr>
        <sz val="11"/>
        <rFont val="宋体"/>
        <family val="3"/>
        <charset val="134"/>
      </rPr>
      <t>≥</t>
    </r>
    <r>
      <rPr>
        <sz val="11"/>
        <rFont val="Times New Roman"/>
        <family val="1"/>
      </rPr>
      <t>20000</t>
    </r>
    <r>
      <rPr>
        <sz val="11"/>
        <rFont val="宋体"/>
        <family val="3"/>
        <charset val="134"/>
      </rPr>
      <t>人</t>
    </r>
    <phoneticPr fontId="14" type="noConversion"/>
  </si>
  <si>
    <t>反映效益实现情况的量化分析支撑材料不充分</t>
    <phoneticPr fontId="14" type="noConversion"/>
  </si>
  <si>
    <t>调查样本及分析支撑材料不充分</t>
    <phoneticPr fontId="14" type="noConversion"/>
  </si>
  <si>
    <t>办公区临时专职测温保安员经费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</si>
</sst>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_ "/>
    <numFmt numFmtId="179" formatCode="0_);[Red]\(0\)"/>
    <numFmt numFmtId="180" formatCode="0.00_ "/>
    <numFmt numFmtId="181" formatCode="0.0_ "/>
  </numFmts>
  <fonts count="17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color indexed="8"/>
      <name val="Times New Roman"/>
      <family val="1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1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180" fontId="2" fillId="0" borderId="4" xfId="0" applyNumberFormat="1" applyFont="1" applyFill="1" applyBorder="1" applyAlignment="1">
      <alignment horizontal="center" vertical="center"/>
    </xf>
    <xf numFmtId="178" fontId="2" fillId="0" borderId="4" xfId="0" applyNumberFormat="1" applyFont="1" applyFill="1" applyBorder="1" applyAlignment="1">
      <alignment horizontal="center" vertical="center"/>
    </xf>
    <xf numFmtId="178" fontId="2" fillId="0" borderId="9" xfId="0" applyNumberFormat="1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justify" vertical="center"/>
    </xf>
    <xf numFmtId="0" fontId="2" fillId="0" borderId="6" xfId="0" applyFont="1" applyFill="1" applyBorder="1" applyAlignment="1">
      <alignment vertical="center" wrapText="1"/>
    </xf>
    <xf numFmtId="0" fontId="6" fillId="0" borderId="25" xfId="0" applyNumberFormat="1" applyFont="1" applyFill="1" applyBorder="1" applyAlignment="1" applyProtection="1">
      <alignment horizontal="center" vertical="center"/>
    </xf>
    <xf numFmtId="180" fontId="2" fillId="0" borderId="6" xfId="0" applyNumberFormat="1" applyFont="1" applyFill="1" applyBorder="1" applyAlignment="1">
      <alignment horizontal="center" vertical="center"/>
    </xf>
    <xf numFmtId="178" fontId="3" fillId="0" borderId="27" xfId="0" applyNumberFormat="1" applyFont="1" applyFill="1" applyBorder="1" applyAlignment="1">
      <alignment horizontal="center" vertical="center"/>
    </xf>
    <xf numFmtId="180" fontId="3" fillId="0" borderId="27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/>
    </xf>
    <xf numFmtId="4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80" fontId="2" fillId="0" borderId="32" xfId="0" applyNumberFormat="1" applyFont="1" applyFill="1" applyBorder="1" applyAlignment="1">
      <alignment horizontal="center" vertical="center"/>
    </xf>
    <xf numFmtId="178" fontId="2" fillId="0" borderId="32" xfId="0" applyNumberFormat="1" applyFont="1" applyFill="1" applyBorder="1" applyAlignment="1">
      <alignment horizontal="center" vertical="center"/>
    </xf>
    <xf numFmtId="178" fontId="2" fillId="0" borderId="12" xfId="0" applyNumberFormat="1" applyFont="1" applyFill="1" applyBorder="1" applyAlignment="1">
      <alignment horizontal="center" vertical="center"/>
    </xf>
    <xf numFmtId="178" fontId="2" fillId="0" borderId="3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81" fontId="2" fillId="0" borderId="9" xfId="0" applyNumberFormat="1" applyFont="1" applyFill="1" applyBorder="1" applyAlignment="1">
      <alignment horizontal="justify" vertical="center"/>
    </xf>
    <xf numFmtId="181" fontId="2" fillId="0" borderId="20" xfId="0" applyNumberFormat="1" applyFont="1" applyFill="1" applyBorder="1" applyAlignment="1">
      <alignment horizontal="justify" vertical="center"/>
    </xf>
    <xf numFmtId="181" fontId="2" fillId="0" borderId="21" xfId="0" applyNumberFormat="1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2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181" fontId="6" fillId="0" borderId="9" xfId="0" applyNumberFormat="1" applyFont="1" applyFill="1" applyBorder="1" applyAlignment="1">
      <alignment horizontal="justify" vertical="center"/>
    </xf>
    <xf numFmtId="181" fontId="2" fillId="0" borderId="9" xfId="0" applyNumberFormat="1" applyFont="1" applyFill="1" applyBorder="1" applyAlignment="1">
      <alignment horizontal="justify" vertical="center"/>
    </xf>
    <xf numFmtId="181" fontId="2" fillId="0" borderId="20" xfId="0" applyNumberFormat="1" applyFont="1" applyFill="1" applyBorder="1" applyAlignment="1">
      <alignment horizontal="justify" vertical="center"/>
    </xf>
    <xf numFmtId="181" fontId="2" fillId="0" borderId="21" xfId="0" applyNumberFormat="1" applyFont="1" applyFill="1" applyBorder="1" applyAlignment="1">
      <alignment horizontal="justify" vertical="center"/>
    </xf>
    <xf numFmtId="181" fontId="6" fillId="0" borderId="25" xfId="0" applyNumberFormat="1" applyFont="1" applyFill="1" applyBorder="1" applyAlignment="1">
      <alignment horizontal="justify" vertical="center"/>
    </xf>
    <xf numFmtId="181" fontId="2" fillId="0" borderId="30" xfId="0" applyNumberFormat="1" applyFont="1" applyFill="1" applyBorder="1" applyAlignment="1">
      <alignment horizontal="justify" vertical="center"/>
    </xf>
    <xf numFmtId="181" fontId="2" fillId="0" borderId="31" xfId="0" applyNumberFormat="1" applyFont="1" applyFill="1" applyBorder="1" applyAlignment="1">
      <alignment horizontal="justify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180" fontId="3" fillId="0" borderId="34" xfId="0" applyNumberFormat="1" applyFont="1" applyFill="1" applyBorder="1" applyAlignment="1">
      <alignment horizontal="center" vertical="center"/>
    </xf>
    <xf numFmtId="180" fontId="3" fillId="0" borderId="35" xfId="0" applyNumberFormat="1" applyFont="1" applyFill="1" applyBorder="1" applyAlignment="1">
      <alignment horizontal="center" vertical="center"/>
    </xf>
    <xf numFmtId="180" fontId="3" fillId="0" borderId="36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justify" vertical="center" wrapText="1"/>
    </xf>
    <xf numFmtId="0" fontId="15" fillId="0" borderId="22" xfId="0" applyFont="1" applyFill="1" applyBorder="1" applyAlignment="1">
      <alignment horizontal="justify" vertical="center" wrapText="1"/>
    </xf>
    <xf numFmtId="0" fontId="15" fillId="0" borderId="20" xfId="0" applyFont="1" applyFill="1" applyBorder="1" applyAlignment="1">
      <alignment horizontal="justify" vertical="center" wrapText="1"/>
    </xf>
    <xf numFmtId="0" fontId="15" fillId="0" borderId="21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/>
    </xf>
    <xf numFmtId="9" fontId="2" fillId="0" borderId="25" xfId="0" applyNumberFormat="1" applyFont="1" applyFill="1" applyBorder="1" applyAlignment="1">
      <alignment horizontal="center" vertical="center" wrapText="1"/>
    </xf>
    <xf numFmtId="178" fontId="2" fillId="0" borderId="9" xfId="0" applyNumberFormat="1" applyFont="1" applyFill="1" applyBorder="1" applyAlignment="1">
      <alignment horizontal="justify" vertical="center"/>
    </xf>
    <xf numFmtId="9" fontId="2" fillId="0" borderId="4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0" fontId="2" fillId="0" borderId="28" xfId="0" applyFont="1" applyFill="1" applyBorder="1" applyAlignment="1">
      <alignment horizontal="justify" vertical="center"/>
    </xf>
    <xf numFmtId="0" fontId="8" fillId="0" borderId="4" xfId="0" applyFont="1" applyFill="1" applyBorder="1" applyAlignment="1">
      <alignment horizontal="justify" vertical="center"/>
    </xf>
    <xf numFmtId="178" fontId="2" fillId="0" borderId="6" xfId="0" applyNumberFormat="1" applyFont="1" applyFill="1" applyBorder="1" applyAlignment="1">
      <alignment horizontal="justify" vertical="center"/>
    </xf>
    <xf numFmtId="0" fontId="6" fillId="0" borderId="6" xfId="0" applyNumberFormat="1" applyFont="1" applyFill="1" applyBorder="1" applyAlignment="1" applyProtection="1">
      <alignment horizontal="justify" vertical="center" wrapText="1"/>
    </xf>
    <xf numFmtId="0" fontId="3" fillId="0" borderId="27" xfId="0" applyFont="1" applyFill="1" applyBorder="1" applyAlignment="1">
      <alignment horizontal="justify" vertical="center" wrapText="1"/>
    </xf>
    <xf numFmtId="179" fontId="2" fillId="0" borderId="4" xfId="0" applyNumberFormat="1" applyFont="1" applyFill="1" applyBorder="1" applyAlignment="1">
      <alignment horizontal="center" vertical="center" wrapText="1"/>
    </xf>
    <xf numFmtId="179" fontId="16" fillId="0" borderId="4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0"/>
  <sheetViews>
    <sheetView showGridLines="0" tabSelected="1" zoomScale="90" zoomScaleNormal="90" workbookViewId="0">
      <pane ySplit="5" topLeftCell="A6" activePane="bottomLeft" state="frozen"/>
      <selection pane="bottomLeft" activeCell="E14" sqref="E14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2.44140625" style="5" customWidth="1"/>
    <col min="4" max="4" width="36.109375" style="113" customWidth="1"/>
    <col min="5" max="5" width="41.77734375" style="5" customWidth="1"/>
    <col min="6" max="6" width="33.55468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43" t="s">
        <v>0</v>
      </c>
      <c r="B1" s="43"/>
      <c r="C1" s="43"/>
      <c r="D1" s="43"/>
      <c r="E1" s="43"/>
      <c r="F1" s="44"/>
      <c r="G1" s="43"/>
      <c r="H1" s="43"/>
      <c r="I1" s="43"/>
      <c r="J1" s="43"/>
      <c r="K1" s="43"/>
    </row>
    <row r="2" spans="1:12" s="1" customFormat="1" ht="21" x14ac:dyDescent="0.25">
      <c r="A2" s="43" t="s">
        <v>1</v>
      </c>
      <c r="B2" s="43"/>
      <c r="C2" s="43"/>
      <c r="D2" s="43"/>
      <c r="E2" s="43"/>
      <c r="F2" s="44"/>
      <c r="G2" s="43"/>
      <c r="H2" s="43"/>
      <c r="I2" s="43"/>
      <c r="J2" s="43"/>
      <c r="K2" s="43"/>
    </row>
    <row r="3" spans="1:12" ht="15.9" customHeight="1" x14ac:dyDescent="0.25">
      <c r="I3" s="30"/>
      <c r="K3" s="31" t="s">
        <v>2</v>
      </c>
    </row>
    <row r="4" spans="1:12" ht="24.9" customHeight="1" x14ac:dyDescent="0.25">
      <c r="A4" s="45" t="s">
        <v>3</v>
      </c>
      <c r="B4" s="46"/>
      <c r="C4" s="46"/>
      <c r="D4" s="47" t="s">
        <v>75</v>
      </c>
      <c r="E4" s="46"/>
      <c r="F4" s="48"/>
      <c r="G4" s="46"/>
      <c r="H4" s="46"/>
      <c r="I4" s="46"/>
      <c r="J4" s="46"/>
      <c r="K4" s="49"/>
    </row>
    <row r="5" spans="1:12" ht="24.9" customHeight="1" x14ac:dyDescent="0.25">
      <c r="A5" s="50" t="s">
        <v>4</v>
      </c>
      <c r="B5" s="51"/>
      <c r="C5" s="51"/>
      <c r="D5" s="52" t="s">
        <v>5</v>
      </c>
      <c r="E5" s="51"/>
      <c r="F5" s="53"/>
      <c r="G5" s="51"/>
      <c r="H5" s="7" t="s">
        <v>6</v>
      </c>
      <c r="I5" s="54" t="s">
        <v>7</v>
      </c>
      <c r="J5" s="55"/>
      <c r="K5" s="56"/>
    </row>
    <row r="6" spans="1:12" ht="24.9" customHeight="1" x14ac:dyDescent="0.25">
      <c r="A6" s="57" t="s">
        <v>8</v>
      </c>
      <c r="B6" s="58"/>
      <c r="C6" s="58"/>
      <c r="D6" s="59" t="s">
        <v>9</v>
      </c>
      <c r="E6" s="58"/>
      <c r="F6" s="60"/>
      <c r="G6" s="58"/>
      <c r="H6" s="9" t="s">
        <v>10</v>
      </c>
      <c r="I6" s="61">
        <v>55575252</v>
      </c>
      <c r="J6" s="62"/>
      <c r="K6" s="63"/>
    </row>
    <row r="7" spans="1:12" ht="25.05" customHeight="1" x14ac:dyDescent="0.25">
      <c r="A7" s="91" t="s">
        <v>11</v>
      </c>
      <c r="B7" s="46"/>
      <c r="C7" s="46"/>
      <c r="D7" s="64"/>
      <c r="E7" s="65"/>
      <c r="F7" s="11" t="s">
        <v>12</v>
      </c>
      <c r="G7" s="11" t="s">
        <v>13</v>
      </c>
      <c r="H7" s="11" t="s">
        <v>14</v>
      </c>
      <c r="I7" s="11" t="s">
        <v>15</v>
      </c>
      <c r="J7" s="32" t="s">
        <v>16</v>
      </c>
      <c r="K7" s="33" t="s">
        <v>17</v>
      </c>
    </row>
    <row r="8" spans="1:12" ht="19.95" customHeight="1" x14ac:dyDescent="0.25">
      <c r="A8" s="92"/>
      <c r="B8" s="51"/>
      <c r="C8" s="51"/>
      <c r="D8" s="66" t="s">
        <v>18</v>
      </c>
      <c r="E8" s="67"/>
      <c r="F8" s="12">
        <f>F9+F10+F11</f>
        <v>0</v>
      </c>
      <c r="G8" s="12">
        <f t="shared" ref="G8:H8" si="0">G9+G10+G11</f>
        <v>528.5</v>
      </c>
      <c r="H8" s="12">
        <f t="shared" si="0"/>
        <v>522.72</v>
      </c>
      <c r="I8" s="18">
        <v>10</v>
      </c>
      <c r="J8" s="34">
        <f>H8/G8</f>
        <v>0.98906338694418172</v>
      </c>
      <c r="K8" s="35">
        <f>I8*J8</f>
        <v>9.8906338694418174</v>
      </c>
    </row>
    <row r="9" spans="1:12" ht="19.95" customHeight="1" x14ac:dyDescent="0.25">
      <c r="A9" s="92"/>
      <c r="B9" s="51"/>
      <c r="C9" s="51"/>
      <c r="D9" s="66" t="s">
        <v>19</v>
      </c>
      <c r="E9" s="67"/>
      <c r="F9" s="12">
        <v>0</v>
      </c>
      <c r="G9" s="13">
        <v>528.5</v>
      </c>
      <c r="H9" s="13">
        <v>522.72</v>
      </c>
      <c r="I9" s="18" t="s">
        <v>20</v>
      </c>
      <c r="J9" s="34">
        <f t="shared" ref="J9" si="1">H9/G9</f>
        <v>0.98906338694418172</v>
      </c>
      <c r="K9" s="36" t="s">
        <v>20</v>
      </c>
    </row>
    <row r="10" spans="1:12" ht="19.95" customHeight="1" x14ac:dyDescent="0.25">
      <c r="A10" s="92"/>
      <c r="B10" s="51"/>
      <c r="C10" s="51"/>
      <c r="D10" s="66" t="s">
        <v>21</v>
      </c>
      <c r="E10" s="67"/>
      <c r="F10" s="14"/>
      <c r="G10" s="13"/>
      <c r="H10" s="13">
        <v>0</v>
      </c>
      <c r="I10" s="18" t="s">
        <v>20</v>
      </c>
      <c r="J10" s="34"/>
      <c r="K10" s="36" t="s">
        <v>20</v>
      </c>
    </row>
    <row r="11" spans="1:12" ht="19.95" customHeight="1" x14ac:dyDescent="0.25">
      <c r="A11" s="93"/>
      <c r="B11" s="94"/>
      <c r="C11" s="94"/>
      <c r="D11" s="68" t="s">
        <v>22</v>
      </c>
      <c r="E11" s="69"/>
      <c r="F11" s="15"/>
      <c r="G11" s="16"/>
      <c r="H11" s="16">
        <v>0</v>
      </c>
      <c r="I11" s="37" t="s">
        <v>20</v>
      </c>
      <c r="J11" s="34"/>
      <c r="K11" s="38" t="s">
        <v>20</v>
      </c>
    </row>
    <row r="12" spans="1:12" ht="25.05" customHeight="1" x14ac:dyDescent="0.25">
      <c r="A12" s="86" t="s">
        <v>23</v>
      </c>
      <c r="B12" s="95" t="s">
        <v>24</v>
      </c>
      <c r="C12" s="96"/>
      <c r="D12" s="96"/>
      <c r="E12" s="97"/>
      <c r="F12" s="98" t="s">
        <v>25</v>
      </c>
      <c r="G12" s="96"/>
      <c r="H12" s="96"/>
      <c r="I12" s="96"/>
      <c r="J12" s="96"/>
      <c r="K12" s="97"/>
    </row>
    <row r="13" spans="1:12" ht="78" customHeight="1" x14ac:dyDescent="0.25">
      <c r="A13" s="87"/>
      <c r="B13" s="103" t="s">
        <v>60</v>
      </c>
      <c r="C13" s="70"/>
      <c r="D13" s="70"/>
      <c r="E13" s="71"/>
      <c r="F13" s="104" t="s">
        <v>61</v>
      </c>
      <c r="G13" s="105"/>
      <c r="H13" s="105"/>
      <c r="I13" s="105"/>
      <c r="J13" s="105"/>
      <c r="K13" s="106"/>
    </row>
    <row r="14" spans="1:12" s="2" customFormat="1" ht="25.05" customHeight="1" x14ac:dyDescent="0.25">
      <c r="A14" s="88" t="s">
        <v>26</v>
      </c>
      <c r="B14" s="7" t="s">
        <v>27</v>
      </c>
      <c r="C14" s="7" t="s">
        <v>28</v>
      </c>
      <c r="D14" s="7" t="s">
        <v>29</v>
      </c>
      <c r="E14" s="99" t="s">
        <v>30</v>
      </c>
      <c r="F14" s="8" t="s">
        <v>31</v>
      </c>
      <c r="G14" s="7" t="s">
        <v>15</v>
      </c>
      <c r="H14" s="8" t="s">
        <v>17</v>
      </c>
      <c r="I14" s="100" t="s">
        <v>32</v>
      </c>
      <c r="J14" s="101"/>
      <c r="K14" s="102"/>
      <c r="L14" s="39"/>
    </row>
    <row r="15" spans="1:12" ht="33" customHeight="1" x14ac:dyDescent="0.25">
      <c r="A15" s="89"/>
      <c r="B15" s="53" t="s">
        <v>33</v>
      </c>
      <c r="C15" s="58" t="s">
        <v>34</v>
      </c>
      <c r="D15" s="112" t="s">
        <v>62</v>
      </c>
      <c r="E15" s="107" t="s">
        <v>66</v>
      </c>
      <c r="F15" s="110" t="s">
        <v>64</v>
      </c>
      <c r="G15" s="17">
        <v>5</v>
      </c>
      <c r="H15" s="17">
        <v>5</v>
      </c>
      <c r="I15" s="73" t="s">
        <v>63</v>
      </c>
      <c r="J15" s="74"/>
      <c r="K15" s="75"/>
    </row>
    <row r="16" spans="1:12" ht="19.95" customHeight="1" x14ac:dyDescent="0.25">
      <c r="A16" s="89"/>
      <c r="B16" s="53"/>
      <c r="C16" s="90"/>
      <c r="D16" s="112" t="s">
        <v>35</v>
      </c>
      <c r="E16" s="107" t="s">
        <v>68</v>
      </c>
      <c r="F16" s="119" t="s">
        <v>70</v>
      </c>
      <c r="G16" s="17">
        <v>5</v>
      </c>
      <c r="H16" s="17">
        <v>5</v>
      </c>
      <c r="I16" s="73"/>
      <c r="J16" s="74"/>
      <c r="K16" s="75"/>
    </row>
    <row r="17" spans="1:11" ht="19.95" customHeight="1" x14ac:dyDescent="0.25">
      <c r="A17" s="89"/>
      <c r="B17" s="53"/>
      <c r="C17" s="90"/>
      <c r="D17" s="112" t="s">
        <v>36</v>
      </c>
      <c r="E17" s="107" t="s">
        <v>67</v>
      </c>
      <c r="F17" s="119" t="s">
        <v>71</v>
      </c>
      <c r="G17" s="17">
        <v>5</v>
      </c>
      <c r="H17" s="17">
        <v>5</v>
      </c>
      <c r="I17" s="73"/>
      <c r="J17" s="74"/>
      <c r="K17" s="75"/>
    </row>
    <row r="18" spans="1:11" ht="19.95" customHeight="1" x14ac:dyDescent="0.25">
      <c r="A18" s="89"/>
      <c r="B18" s="51"/>
      <c r="C18" s="90"/>
      <c r="D18" s="112" t="s">
        <v>37</v>
      </c>
      <c r="E18" s="108" t="s">
        <v>69</v>
      </c>
      <c r="F18" s="120" t="s">
        <v>72</v>
      </c>
      <c r="G18" s="17">
        <v>5</v>
      </c>
      <c r="H18" s="17">
        <v>5</v>
      </c>
      <c r="I18" s="40"/>
      <c r="J18" s="41"/>
      <c r="K18" s="42"/>
    </row>
    <row r="19" spans="1:11" ht="19.95" customHeight="1" x14ac:dyDescent="0.25">
      <c r="A19" s="89"/>
      <c r="B19" s="51"/>
      <c r="C19" s="9" t="s">
        <v>38</v>
      </c>
      <c r="D19" s="112" t="s">
        <v>39</v>
      </c>
      <c r="E19" s="19" t="s">
        <v>65</v>
      </c>
      <c r="F19" s="110" t="s">
        <v>40</v>
      </c>
      <c r="G19" s="17">
        <v>10</v>
      </c>
      <c r="H19" s="17">
        <v>10</v>
      </c>
      <c r="I19" s="73"/>
      <c r="J19" s="74"/>
      <c r="K19" s="75"/>
    </row>
    <row r="20" spans="1:11" ht="22.95" customHeight="1" x14ac:dyDescent="0.25">
      <c r="A20" s="89"/>
      <c r="B20" s="51"/>
      <c r="C20" s="9"/>
      <c r="D20" s="110" t="s">
        <v>41</v>
      </c>
      <c r="E20" s="109">
        <v>1</v>
      </c>
      <c r="F20" s="111">
        <v>1</v>
      </c>
      <c r="G20" s="17">
        <v>10</v>
      </c>
      <c r="H20" s="17">
        <v>10</v>
      </c>
      <c r="I20" s="40"/>
      <c r="J20" s="41"/>
      <c r="K20" s="42"/>
    </row>
    <row r="21" spans="1:11" ht="22.95" customHeight="1" x14ac:dyDescent="0.25">
      <c r="A21" s="89"/>
      <c r="B21" s="51"/>
      <c r="C21" s="9" t="s">
        <v>42</v>
      </c>
      <c r="D21" s="112" t="s">
        <v>43</v>
      </c>
      <c r="E21" s="12">
        <f>G8</f>
        <v>528.5</v>
      </c>
      <c r="F21" s="12">
        <f>H8</f>
        <v>522.72</v>
      </c>
      <c r="G21" s="17">
        <v>10</v>
      </c>
      <c r="H21" s="17">
        <v>10</v>
      </c>
      <c r="I21" s="73"/>
      <c r="J21" s="74"/>
      <c r="K21" s="75"/>
    </row>
    <row r="22" spans="1:11" ht="55.05" customHeight="1" x14ac:dyDescent="0.25">
      <c r="A22" s="89"/>
      <c r="B22" s="10" t="s">
        <v>44</v>
      </c>
      <c r="C22" s="9" t="s">
        <v>45</v>
      </c>
      <c r="D22" s="112" t="s">
        <v>46</v>
      </c>
      <c r="E22" s="20" t="s">
        <v>47</v>
      </c>
      <c r="F22" s="115" t="s">
        <v>48</v>
      </c>
      <c r="G22" s="17">
        <v>30</v>
      </c>
      <c r="H22" s="17">
        <v>25</v>
      </c>
      <c r="I22" s="72" t="s">
        <v>73</v>
      </c>
      <c r="J22" s="74"/>
      <c r="K22" s="75"/>
    </row>
    <row r="23" spans="1:11" ht="34.950000000000003" customHeight="1" x14ac:dyDescent="0.25">
      <c r="A23" s="89"/>
      <c r="B23" s="21" t="s">
        <v>49</v>
      </c>
      <c r="C23" s="10" t="s">
        <v>50</v>
      </c>
      <c r="D23" s="116" t="s">
        <v>51</v>
      </c>
      <c r="E23" s="22" t="s">
        <v>52</v>
      </c>
      <c r="F23" s="117" t="s">
        <v>53</v>
      </c>
      <c r="G23" s="23">
        <v>10</v>
      </c>
      <c r="H23" s="23">
        <v>7</v>
      </c>
      <c r="I23" s="76" t="s">
        <v>74</v>
      </c>
      <c r="J23" s="77"/>
      <c r="K23" s="78"/>
    </row>
    <row r="24" spans="1:11" s="3" customFormat="1" ht="20.100000000000001" customHeight="1" x14ac:dyDescent="0.25">
      <c r="A24" s="79" t="s">
        <v>54</v>
      </c>
      <c r="B24" s="80"/>
      <c r="C24" s="80"/>
      <c r="D24" s="80"/>
      <c r="E24" s="80"/>
      <c r="F24" s="118"/>
      <c r="G24" s="24">
        <f>SUM(G15:G23)+I8</f>
        <v>100</v>
      </c>
      <c r="H24" s="25">
        <f>SUM(H15:H23)+K8</f>
        <v>91.890633869441814</v>
      </c>
      <c r="I24" s="81" t="s">
        <v>20</v>
      </c>
      <c r="J24" s="82"/>
      <c r="K24" s="83"/>
    </row>
    <row r="25" spans="1:11" ht="9.9" customHeight="1" x14ac:dyDescent="0.25">
      <c r="A25" s="26"/>
      <c r="B25" s="26"/>
      <c r="C25" s="26"/>
      <c r="D25" s="114"/>
      <c r="E25" s="26"/>
      <c r="F25" s="27"/>
      <c r="G25" s="26"/>
      <c r="H25" s="26"/>
      <c r="I25" s="26"/>
      <c r="J25" s="26"/>
      <c r="K25" s="26"/>
    </row>
    <row r="26" spans="1:11" s="4" customFormat="1" ht="18" hidden="1" customHeight="1" x14ac:dyDescent="0.25">
      <c r="A26" s="4" t="s">
        <v>55</v>
      </c>
      <c r="D26" s="29"/>
      <c r="F26" s="28"/>
    </row>
    <row r="27" spans="1:11" s="4" customFormat="1" ht="16.05" hidden="1" customHeight="1" x14ac:dyDescent="0.25">
      <c r="A27" s="84" t="s">
        <v>56</v>
      </c>
      <c r="B27" s="84"/>
      <c r="C27" s="84"/>
      <c r="D27" s="84"/>
      <c r="E27" s="84"/>
      <c r="F27" s="85"/>
      <c r="G27" s="84"/>
      <c r="H27" s="84"/>
      <c r="I27" s="84"/>
      <c r="J27" s="84"/>
      <c r="K27" s="84"/>
    </row>
    <row r="28" spans="1:11" s="4" customFormat="1" ht="60" hidden="1" customHeight="1" x14ac:dyDescent="0.25">
      <c r="A28" s="84" t="s">
        <v>57</v>
      </c>
      <c r="B28" s="84"/>
      <c r="C28" s="84"/>
      <c r="D28" s="84"/>
      <c r="E28" s="84"/>
      <c r="F28" s="85"/>
      <c r="G28" s="84"/>
      <c r="H28" s="84"/>
      <c r="I28" s="84"/>
      <c r="J28" s="84"/>
      <c r="K28" s="84"/>
    </row>
    <row r="29" spans="1:11" s="4" customFormat="1" ht="16.05" hidden="1" customHeight="1" x14ac:dyDescent="0.25">
      <c r="A29" s="84" t="s">
        <v>58</v>
      </c>
      <c r="B29" s="84"/>
      <c r="C29" s="84"/>
      <c r="D29" s="84"/>
      <c r="E29" s="84"/>
      <c r="F29" s="85"/>
      <c r="G29" s="84"/>
      <c r="H29" s="84"/>
      <c r="I29" s="84"/>
      <c r="J29" s="84"/>
      <c r="K29" s="84"/>
    </row>
    <row r="30" spans="1:11" s="4" customFormat="1" ht="16.05" hidden="1" customHeight="1" x14ac:dyDescent="0.25">
      <c r="A30" s="84" t="s">
        <v>59</v>
      </c>
      <c r="B30" s="84"/>
      <c r="C30" s="84"/>
      <c r="D30" s="84"/>
      <c r="E30" s="84"/>
      <c r="F30" s="85"/>
      <c r="G30" s="84"/>
      <c r="H30" s="84"/>
      <c r="I30" s="84"/>
      <c r="J30" s="84"/>
      <c r="K30" s="84"/>
    </row>
  </sheetData>
  <mergeCells count="38">
    <mergeCell ref="A30:K30"/>
    <mergeCell ref="A12:A13"/>
    <mergeCell ref="A14:A23"/>
    <mergeCell ref="B15:B21"/>
    <mergeCell ref="C15:C18"/>
    <mergeCell ref="A24:F24"/>
    <mergeCell ref="I24:K24"/>
    <mergeCell ref="A27:K27"/>
    <mergeCell ref="A28:K28"/>
    <mergeCell ref="A29:K29"/>
    <mergeCell ref="I17:K17"/>
    <mergeCell ref="I19:K19"/>
    <mergeCell ref="I21:K21"/>
    <mergeCell ref="I22:K22"/>
    <mergeCell ref="I23:K23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4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办公区临时专职测温保安员经费</vt:lpstr>
      <vt:lpstr>办公区临时专职测温保安员经费!Print_Area</vt:lpstr>
      <vt:lpstr>办公区临时专职测温保安员经费!Print_Titles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2022-06-08T06:03:35Z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