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第二批 @2022.06.08\"/>
    </mc:Choice>
  </mc:AlternateContent>
  <xr:revisionPtr revIDLastSave="0" documentId="13_ncr:1_{A570FF40-C2EB-42C3-B921-E46ED78CE5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排污系统升级改造" sheetId="2" r:id="rId1"/>
  </sheets>
  <definedNames>
    <definedName name="_xlnm.Print_Area" localSheetId="0">排污系统升级改造!$A$1:$K$27</definedName>
    <definedName name="_xlnm.Print_Titles" localSheetId="0">排污系统升级改造!$1:$5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E23" i="2"/>
  <c r="G27" i="2"/>
  <c r="J11" i="2"/>
  <c r="J10" i="2"/>
  <c r="J9" i="2"/>
  <c r="H8" i="2"/>
  <c r="J8" i="2" s="1"/>
  <c r="K8" i="2" s="1"/>
  <c r="H27" i="2" s="1"/>
  <c r="G8" i="2"/>
  <c r="F8" i="2"/>
</calcChain>
</file>

<file path=xl/sharedStrings.xml><?xml version="1.0" encoding="utf-8"?>
<sst xmlns="http://schemas.openxmlformats.org/spreadsheetml/2006/main" count="92" uniqueCount="78">
  <si>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</si>
  <si>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</si>
  <si>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</si>
  <si>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</si>
  <si>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维修（护）费消隐工程</t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</si>
  <si>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</si>
  <si>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</si>
  <si>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</si>
  <si>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北京市北戴河接待服务中心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</si>
  <si>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</si>
  <si>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</si>
  <si>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</si>
  <si>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</si>
  <si>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</si>
  <si>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</si>
  <si>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</si>
  <si>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</si>
  <si>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</si>
  <si>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</si>
  <si>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</si>
  <si>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</si>
  <si>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</si>
  <si>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</si>
  <si>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</si>
  <si>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</si>
  <si>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</si>
  <si>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产出数量：购置卫生洁具、网络设备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套，全年内完成客房内卫生间、墙地面、建筑部分外墙、防水、管线更新及网络、通讯设备修缮等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部分内容；产出质量：购置设备设施验收通过率</t>
    </r>
    <r>
      <rPr>
        <sz val="11"/>
        <rFont val="Times New Roman"/>
        <family val="1"/>
      </rPr>
      <t>100%</t>
    </r>
    <r>
      <rPr>
        <sz val="11"/>
        <rFont val="宋体"/>
        <family val="3"/>
        <charset val="134"/>
      </rPr>
      <t>，房屋及设备设施完好率</t>
    </r>
    <r>
      <rPr>
        <sz val="11"/>
        <rFont val="Times New Roman"/>
        <family val="1"/>
      </rPr>
      <t>≥98%</t>
    </r>
    <r>
      <rPr>
        <sz val="11"/>
        <rFont val="宋体"/>
        <family val="3"/>
        <charset val="134"/>
      </rPr>
      <t>，修缮及时率</t>
    </r>
    <r>
      <rPr>
        <sz val="11"/>
        <rFont val="Times New Roman"/>
        <family val="1"/>
      </rPr>
      <t>≥95%</t>
    </r>
    <r>
      <rPr>
        <sz val="11"/>
        <rFont val="宋体"/>
        <family val="3"/>
        <charset val="134"/>
      </rPr>
      <t>；产出进度：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月底前完成设备购置，全年范围内保障修缮工作；产出成本：项目成本控制在</t>
    </r>
    <r>
      <rPr>
        <sz val="11"/>
        <rFont val="Times New Roman"/>
        <family val="1"/>
      </rPr>
      <t>264.537008</t>
    </r>
    <r>
      <rPr>
        <sz val="11"/>
        <rFont val="宋体"/>
        <family val="3"/>
        <charset val="134"/>
      </rPr>
      <t>万元以内；效果：有效改善办公环境，保障接待办公服务顺利开展</t>
    </r>
  </si>
  <si>
    <t>按合同约定完成</t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</si>
  <si>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</si>
  <si>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</si>
  <si>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</si>
  <si>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</si>
  <si>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</si>
  <si>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偏差原因分析及改进措施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</si>
  <si>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</si>
  <si>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全年内完成客房内卫生间、墙地面、建筑部分外墙、防水、管线更新及网络、通讯设备修缮等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部分内容</t>
    </r>
  </si>
  <si>
    <r>
      <rPr>
        <sz val="11"/>
        <rFont val="宋体"/>
        <family val="3"/>
        <charset val="134"/>
      </rPr>
      <t>全年内完成</t>
    </r>
    <r>
      <rPr>
        <sz val="11"/>
        <rFont val="Times New Roman"/>
        <family val="1"/>
      </rPr>
      <t>7</t>
    </r>
    <r>
      <rPr>
        <sz val="11"/>
        <rFont val="宋体"/>
        <family val="3"/>
        <charset val="134"/>
      </rPr>
      <t>部分内容</t>
    </r>
  </si>
  <si>
    <r>
      <rPr>
        <sz val="11"/>
        <rFont val="宋体"/>
        <family val="3"/>
        <charset val="134"/>
      </rPr>
      <t>时效指标</t>
    </r>
  </si>
  <si>
    <t>全年范围内保障修缮工作</t>
  </si>
  <si>
    <t>工期3个月</t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</si>
  <si>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</si>
  <si>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效益指标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</si>
  <si>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</si>
  <si>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</si>
  <si>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</si>
  <si>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</si>
  <si>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</si>
  <si>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</si>
  <si>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</si>
  <si>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t>10</t>
    </r>
    <r>
      <rPr>
        <sz val="11"/>
        <rFont val="宋体"/>
        <family val="3"/>
        <charset val="134"/>
      </rPr>
      <t>套</t>
    </r>
  </si>
  <si>
    <r>
      <t>10</t>
    </r>
    <r>
      <rPr>
        <sz val="11"/>
        <rFont val="宋体"/>
        <family val="3"/>
        <charset val="134"/>
      </rPr>
      <t>套</t>
    </r>
    <phoneticPr fontId="13" type="noConversion"/>
  </si>
  <si>
    <r>
      <t>7</t>
    </r>
    <r>
      <rPr>
        <sz val="11"/>
        <rFont val="宋体"/>
        <family val="3"/>
        <charset val="134"/>
      </rPr>
      <t>部分内容</t>
    </r>
    <phoneticPr fontId="13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</si>
  <si>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98%</t>
    </r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</si>
  <si>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95%</t>
    </r>
  </si>
  <si>
    <r>
      <rPr>
        <sz val="11"/>
        <rFont val="宋体"/>
        <family val="3"/>
        <charset val="134"/>
      </rPr>
      <t>购置卫生洁具、网络设备</t>
    </r>
  </si>
  <si>
    <r>
      <rPr>
        <sz val="11"/>
        <rFont val="宋体"/>
        <family val="3"/>
        <charset val="134"/>
      </rPr>
      <t>房屋及设备设施完好率</t>
    </r>
  </si>
  <si>
    <r>
      <t>7</t>
    </r>
    <r>
      <rPr>
        <sz val="11"/>
        <rFont val="宋体"/>
        <family val="3"/>
        <charset val="134"/>
      </rPr>
      <t>月底前完成设备购置</t>
    </r>
  </si>
  <si>
    <r>
      <rPr>
        <sz val="11"/>
        <rFont val="宋体"/>
        <family val="3"/>
        <charset val="134"/>
      </rPr>
      <t>按约定完成</t>
    </r>
  </si>
  <si>
    <r>
      <rPr>
        <sz val="11"/>
        <rFont val="宋体"/>
        <family val="3"/>
        <charset val="134"/>
      </rPr>
      <t>有效改善办公环境</t>
    </r>
  </si>
  <si>
    <r>
      <rPr>
        <sz val="11"/>
        <rFont val="宋体"/>
        <family val="3"/>
        <charset val="134"/>
      </rPr>
      <t>保障接待办公服务顺利开展</t>
    </r>
  </si>
  <si>
    <r>
      <rPr>
        <sz val="11"/>
        <rFont val="宋体"/>
        <family val="3"/>
        <charset val="134"/>
      </rPr>
      <t>达到预期效果</t>
    </r>
  </si>
  <si>
    <r>
      <rPr>
        <sz val="11"/>
        <rFont val="宋体"/>
        <family val="3"/>
        <charset val="134"/>
      </rPr>
      <t>反映效益实现情况的量化分析支撑材料不充分</t>
    </r>
    <phoneticPr fontId="13" type="noConversion"/>
  </si>
  <si>
    <r>
      <rPr>
        <sz val="11"/>
        <rFont val="宋体"/>
        <family val="3"/>
        <charset val="134"/>
      </rPr>
      <t>各修补项目及设备更换及灯具更换安装等工程量达到标准</t>
    </r>
  </si>
  <si>
    <r>
      <rPr>
        <sz val="11"/>
        <rFont val="宋体"/>
        <family val="3"/>
        <charset val="134"/>
      </rPr>
      <t>各项目工程量达标</t>
    </r>
  </si>
  <si>
    <r>
      <rPr>
        <sz val="11"/>
        <rFont val="宋体"/>
        <family val="3"/>
        <charset val="134"/>
      </rPr>
      <t>客人居住环境提升</t>
    </r>
  </si>
  <si>
    <r>
      <rPr>
        <sz val="11"/>
        <rFont val="宋体"/>
        <family val="3"/>
        <charset val="134"/>
      </rPr>
      <t>满意度调查样本及分析的支撑材料不充分</t>
    </r>
  </si>
  <si>
    <r>
      <rPr>
        <sz val="11"/>
        <rFont val="宋体"/>
        <family val="3"/>
        <charset val="134"/>
      </rPr>
      <t>绩
效
指
标</t>
    </r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</si>
  <si>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</si>
  <si>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购置设备设施验收通过率</t>
    </r>
  </si>
  <si>
    <r>
      <rPr>
        <sz val="11"/>
        <rFont val="宋体"/>
        <family val="3"/>
        <charset val="134"/>
      </rPr>
      <t>修缮及时率</t>
    </r>
  </si>
  <si>
    <r>
      <rPr>
        <sz val="11"/>
        <rFont val="宋体"/>
        <family val="3"/>
        <charset val="134"/>
      </rPr>
      <t>全年范围内保障修缮工作</t>
    </r>
  </si>
  <si>
    <r>
      <rPr>
        <sz val="10.5"/>
        <color rgb="FF000000"/>
        <rFont val="宋体"/>
        <family val="3"/>
        <charset val="134"/>
      </rPr>
      <t>按合同约定完成，严格控制成本</t>
    </r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</si>
  <si>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</si>
  <si>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</si>
  <si>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工期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个月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</si>
  <si>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</si>
  <si>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设定指标与效益实现情况的关联性不强，且反映效益实现情况的量化分析支撑材料不充分</t>
    <phoneticPr fontId="13" type="noConversion"/>
  </si>
  <si>
    <t>数量指标完成情况的细化量化程度不够充分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</si>
</sst>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.00_ "/>
    <numFmt numFmtId="178" formatCode="0_);[Red]\(0\)"/>
    <numFmt numFmtId="179" formatCode="0.0_ "/>
  </numFmts>
  <fonts count="17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1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9" fontId="2" fillId="0" borderId="23" xfId="0" applyNumberFormat="1" applyFont="1" applyFill="1" applyBorder="1" applyAlignment="1">
      <alignment horizontal="justify" vertical="center"/>
    </xf>
    <xf numFmtId="176" fontId="2" fillId="0" borderId="4" xfId="0" applyNumberFormat="1" applyFont="1" applyFill="1" applyBorder="1" applyAlignment="1">
      <alignment horizontal="left" vertical="center"/>
    </xf>
    <xf numFmtId="176" fontId="2" fillId="0" borderId="4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23" xfId="0" applyFont="1" applyFill="1" applyBorder="1" applyAlignment="1">
      <alignment horizontal="justify" vertical="center"/>
    </xf>
    <xf numFmtId="176" fontId="2" fillId="0" borderId="6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9" fontId="2" fillId="0" borderId="23" xfId="1" applyFont="1" applyFill="1" applyBorder="1" applyAlignment="1">
      <alignment horizontal="justify" vertical="center"/>
    </xf>
    <xf numFmtId="9" fontId="2" fillId="0" borderId="3" xfId="1" applyFont="1" applyFill="1" applyBorder="1" applyAlignment="1">
      <alignment horizontal="justify" vertical="center" wrapText="1"/>
    </xf>
    <xf numFmtId="176" fontId="3" fillId="0" borderId="27" xfId="0" applyNumberFormat="1" applyFont="1" applyFill="1" applyBorder="1" applyAlignment="1">
      <alignment horizontal="center" vertical="center"/>
    </xf>
    <xf numFmtId="177" fontId="3" fillId="0" borderId="27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7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31" xfId="0" applyNumberFormat="1" applyFont="1" applyFill="1" applyBorder="1" applyAlignment="1">
      <alignment horizontal="justify" vertical="center"/>
    </xf>
    <xf numFmtId="179" fontId="2" fillId="0" borderId="32" xfId="0" applyNumberFormat="1" applyFont="1" applyFill="1" applyBorder="1" applyAlignment="1">
      <alignment horizontal="justify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justify" vertical="center" wrapText="1"/>
    </xf>
    <xf numFmtId="177" fontId="3" fillId="0" borderId="34" xfId="0" applyNumberFormat="1" applyFont="1" applyFill="1" applyBorder="1" applyAlignment="1">
      <alignment horizontal="center" vertical="center"/>
    </xf>
    <xf numFmtId="177" fontId="3" fillId="0" borderId="35" xfId="0" applyNumberFormat="1" applyFont="1" applyFill="1" applyBorder="1" applyAlignment="1">
      <alignment horizontal="center" vertical="center"/>
    </xf>
    <xf numFmtId="177" fontId="3" fillId="0" borderId="36" xfId="0" applyNumberFormat="1" applyFont="1" applyFill="1" applyBorder="1" applyAlignment="1">
      <alignment horizontal="center" vertical="center"/>
    </xf>
    <xf numFmtId="179" fontId="6" fillId="0" borderId="9" xfId="0" applyNumberFormat="1" applyFont="1" applyFill="1" applyBorder="1" applyAlignment="1">
      <alignment horizontal="justify" vertical="center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/>
    </xf>
    <xf numFmtId="9" fontId="2" fillId="0" borderId="9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43" fontId="2" fillId="0" borderId="23" xfId="0" applyNumberFormat="1" applyFont="1" applyFill="1" applyBorder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43" fontId="16" fillId="0" borderId="0" xfId="0" applyNumberFormat="1" applyFont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30" xfId="0" applyNumberFormat="1" applyFont="1" applyFill="1" applyBorder="1" applyAlignment="1">
      <alignment horizontal="justify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5421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3"/>
  <sheetViews>
    <sheetView showGridLines="0" tabSelected="1" zoomScale="90" zoomScaleNormal="90" workbookViewId="0">
      <pane ySplit="5" topLeftCell="A15" activePane="bottomLeft" state="frozen"/>
      <selection pane="bottomLeft" activeCell="H17" sqref="H17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2.44140625" style="5" customWidth="1"/>
    <col min="4" max="4" width="34.44140625" style="5" customWidth="1"/>
    <col min="5" max="5" width="32.109375" style="5" customWidth="1"/>
    <col min="6" max="6" width="33.44140625" style="6" customWidth="1"/>
    <col min="7" max="8" width="13.77734375" style="5" customWidth="1"/>
    <col min="9" max="10" width="10.77734375" style="5" customWidth="1"/>
    <col min="11" max="11" width="11.886718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102" t="s">
        <v>0</v>
      </c>
      <c r="B1" s="102"/>
      <c r="C1" s="102"/>
      <c r="D1" s="102"/>
      <c r="E1" s="102"/>
      <c r="F1" s="103"/>
      <c r="G1" s="102"/>
      <c r="H1" s="102"/>
      <c r="I1" s="102"/>
      <c r="J1" s="102"/>
      <c r="K1" s="102"/>
    </row>
    <row r="2" spans="1:12" s="1" customFormat="1" ht="21" x14ac:dyDescent="0.25">
      <c r="A2" s="102" t="s">
        <v>1</v>
      </c>
      <c r="B2" s="102"/>
      <c r="C2" s="102"/>
      <c r="D2" s="102"/>
      <c r="E2" s="102"/>
      <c r="F2" s="103"/>
      <c r="G2" s="102"/>
      <c r="H2" s="102"/>
      <c r="I2" s="102"/>
      <c r="J2" s="102"/>
      <c r="K2" s="102"/>
    </row>
    <row r="3" spans="1:12" ht="15.9" customHeight="1" x14ac:dyDescent="0.25">
      <c r="I3" s="32"/>
      <c r="K3" s="33" t="s">
        <v>2</v>
      </c>
    </row>
    <row r="4" spans="1:12" ht="24.9" customHeight="1" x14ac:dyDescent="0.25">
      <c r="A4" s="104" t="s">
        <v>3</v>
      </c>
      <c r="B4" s="92"/>
      <c r="C4" s="92"/>
      <c r="D4" s="105" t="s">
        <v>4</v>
      </c>
      <c r="E4" s="92"/>
      <c r="F4" s="106"/>
      <c r="G4" s="92"/>
      <c r="H4" s="92"/>
      <c r="I4" s="92"/>
      <c r="J4" s="92"/>
      <c r="K4" s="107"/>
    </row>
    <row r="5" spans="1:12" ht="24.9" customHeight="1" x14ac:dyDescent="0.25">
      <c r="A5" s="108" t="s">
        <v>5</v>
      </c>
      <c r="B5" s="56"/>
      <c r="C5" s="56"/>
      <c r="D5" s="109" t="s">
        <v>6</v>
      </c>
      <c r="E5" s="56"/>
      <c r="F5" s="55"/>
      <c r="G5" s="56"/>
      <c r="H5" s="7" t="s">
        <v>7</v>
      </c>
      <c r="I5" s="110" t="s">
        <v>8</v>
      </c>
      <c r="J5" s="111"/>
      <c r="K5" s="112"/>
    </row>
    <row r="6" spans="1:12" ht="24.9" customHeight="1" x14ac:dyDescent="0.25">
      <c r="A6" s="96" t="s">
        <v>9</v>
      </c>
      <c r="B6" s="59"/>
      <c r="C6" s="59"/>
      <c r="D6" s="59"/>
      <c r="E6" s="59"/>
      <c r="F6" s="57"/>
      <c r="G6" s="59"/>
      <c r="H6" s="8" t="s">
        <v>10</v>
      </c>
      <c r="I6" s="97"/>
      <c r="J6" s="98"/>
      <c r="K6" s="99"/>
    </row>
    <row r="7" spans="1:12" ht="25.2" customHeight="1" x14ac:dyDescent="0.25">
      <c r="A7" s="91" t="s">
        <v>11</v>
      </c>
      <c r="B7" s="92"/>
      <c r="C7" s="92"/>
      <c r="D7" s="100"/>
      <c r="E7" s="101"/>
      <c r="F7" s="9" t="s">
        <v>12</v>
      </c>
      <c r="G7" s="9" t="s">
        <v>13</v>
      </c>
      <c r="H7" s="9" t="s">
        <v>14</v>
      </c>
      <c r="I7" s="9" t="s">
        <v>15</v>
      </c>
      <c r="J7" s="34" t="s">
        <v>16</v>
      </c>
      <c r="K7" s="35" t="s">
        <v>17</v>
      </c>
    </row>
    <row r="8" spans="1:12" ht="19.95" customHeight="1" x14ac:dyDescent="0.25">
      <c r="A8" s="93"/>
      <c r="B8" s="56"/>
      <c r="C8" s="56"/>
      <c r="D8" s="83" t="s">
        <v>18</v>
      </c>
      <c r="E8" s="84"/>
      <c r="F8" s="10">
        <f>F9+F10+F11</f>
        <v>264.53700800000001</v>
      </c>
      <c r="G8" s="11">
        <f>G9+G10+G11</f>
        <v>264.53700800000001</v>
      </c>
      <c r="H8" s="11">
        <f>H9+H10+H11</f>
        <v>264.53700800000001</v>
      </c>
      <c r="I8" s="18">
        <v>10</v>
      </c>
      <c r="J8" s="36">
        <f>H8/G8</f>
        <v>1</v>
      </c>
      <c r="K8" s="37">
        <f>I8*J8</f>
        <v>10</v>
      </c>
    </row>
    <row r="9" spans="1:12" ht="19.95" customHeight="1" x14ac:dyDescent="0.25">
      <c r="A9" s="93"/>
      <c r="B9" s="56"/>
      <c r="C9" s="56"/>
      <c r="D9" s="83" t="s">
        <v>19</v>
      </c>
      <c r="E9" s="84"/>
      <c r="F9" s="10">
        <v>264.53700800000001</v>
      </c>
      <c r="G9" s="10">
        <v>264.53700800000001</v>
      </c>
      <c r="H9" s="11">
        <v>264.53700800000001</v>
      </c>
      <c r="I9" s="18" t="s">
        <v>20</v>
      </c>
      <c r="J9" s="36">
        <f t="shared" ref="J9:J11" si="0">H9/G9</f>
        <v>1</v>
      </c>
      <c r="K9" s="38" t="s">
        <v>20</v>
      </c>
    </row>
    <row r="10" spans="1:12" ht="19.95" customHeight="1" x14ac:dyDescent="0.25">
      <c r="A10" s="93"/>
      <c r="B10" s="56"/>
      <c r="C10" s="56"/>
      <c r="D10" s="83" t="s">
        <v>21</v>
      </c>
      <c r="E10" s="84"/>
      <c r="F10" s="10"/>
      <c r="G10" s="11"/>
      <c r="H10" s="11">
        <v>0</v>
      </c>
      <c r="I10" s="18" t="s">
        <v>20</v>
      </c>
      <c r="J10" s="36" t="e">
        <f t="shared" si="0"/>
        <v>#DIV/0!</v>
      </c>
      <c r="K10" s="38" t="s">
        <v>20</v>
      </c>
    </row>
    <row r="11" spans="1:12" ht="19.95" customHeight="1" x14ac:dyDescent="0.25">
      <c r="A11" s="94"/>
      <c r="B11" s="95"/>
      <c r="C11" s="95"/>
      <c r="D11" s="85" t="s">
        <v>22</v>
      </c>
      <c r="E11" s="86"/>
      <c r="F11" s="12"/>
      <c r="G11" s="13"/>
      <c r="H11" s="13">
        <v>0</v>
      </c>
      <c r="I11" s="39" t="s">
        <v>20</v>
      </c>
      <c r="J11" s="36" t="e">
        <f t="shared" si="0"/>
        <v>#DIV/0!</v>
      </c>
      <c r="K11" s="40" t="s">
        <v>20</v>
      </c>
    </row>
    <row r="12" spans="1:12" ht="25.2" customHeight="1" x14ac:dyDescent="0.25">
      <c r="A12" s="51" t="s">
        <v>23</v>
      </c>
      <c r="B12" s="87" t="s">
        <v>24</v>
      </c>
      <c r="C12" s="88"/>
      <c r="D12" s="88"/>
      <c r="E12" s="89"/>
      <c r="F12" s="90" t="s">
        <v>25</v>
      </c>
      <c r="G12" s="88"/>
      <c r="H12" s="88"/>
      <c r="I12" s="88"/>
      <c r="J12" s="88"/>
      <c r="K12" s="89"/>
    </row>
    <row r="13" spans="1:12" ht="90" customHeight="1" x14ac:dyDescent="0.25">
      <c r="A13" s="52"/>
      <c r="B13" s="76" t="s">
        <v>26</v>
      </c>
      <c r="C13" s="77"/>
      <c r="D13" s="77"/>
      <c r="E13" s="78"/>
      <c r="F13" s="79" t="s">
        <v>27</v>
      </c>
      <c r="G13" s="77"/>
      <c r="H13" s="77"/>
      <c r="I13" s="77"/>
      <c r="J13" s="77"/>
      <c r="K13" s="78"/>
    </row>
    <row r="14" spans="1:12" s="2" customFormat="1" ht="25.2" customHeight="1" x14ac:dyDescent="0.25">
      <c r="A14" s="53" t="s">
        <v>66</v>
      </c>
      <c r="B14" s="41" t="s">
        <v>28</v>
      </c>
      <c r="C14" s="41" t="s">
        <v>29</v>
      </c>
      <c r="D14" s="41" t="s">
        <v>30</v>
      </c>
      <c r="E14" s="14" t="s">
        <v>31</v>
      </c>
      <c r="F14" s="15" t="s">
        <v>32</v>
      </c>
      <c r="G14" s="41" t="s">
        <v>15</v>
      </c>
      <c r="H14" s="42" t="s">
        <v>17</v>
      </c>
      <c r="I14" s="80" t="s">
        <v>33</v>
      </c>
      <c r="J14" s="81"/>
      <c r="K14" s="82"/>
      <c r="L14" s="118"/>
    </row>
    <row r="15" spans="1:12" ht="19.95" customHeight="1" x14ac:dyDescent="0.25">
      <c r="A15" s="54"/>
      <c r="B15" s="55" t="s">
        <v>73</v>
      </c>
      <c r="C15" s="59" t="s">
        <v>34</v>
      </c>
      <c r="D15" s="20" t="s">
        <v>54</v>
      </c>
      <c r="E15" s="113" t="s">
        <v>49</v>
      </c>
      <c r="F15" s="17" t="s">
        <v>50</v>
      </c>
      <c r="G15" s="18">
        <v>5</v>
      </c>
      <c r="H15" s="19">
        <v>5</v>
      </c>
      <c r="I15" s="73"/>
      <c r="J15" s="74"/>
      <c r="K15" s="75"/>
    </row>
    <row r="16" spans="1:12" ht="48" customHeight="1" x14ac:dyDescent="0.25">
      <c r="A16" s="54"/>
      <c r="B16" s="55"/>
      <c r="C16" s="60"/>
      <c r="D16" s="20" t="s">
        <v>35</v>
      </c>
      <c r="E16" s="16" t="s">
        <v>51</v>
      </c>
      <c r="F16" s="17" t="s">
        <v>36</v>
      </c>
      <c r="G16" s="18">
        <v>5</v>
      </c>
      <c r="H16" s="19">
        <v>3.5</v>
      </c>
      <c r="I16" s="72" t="s">
        <v>77</v>
      </c>
      <c r="J16" s="74"/>
      <c r="K16" s="75"/>
    </row>
    <row r="17" spans="1:11" ht="19.95" customHeight="1" x14ac:dyDescent="0.25">
      <c r="A17" s="54"/>
      <c r="B17" s="55"/>
      <c r="C17" s="59" t="s">
        <v>67</v>
      </c>
      <c r="D17" s="20" t="s">
        <v>68</v>
      </c>
      <c r="E17" s="114">
        <v>1</v>
      </c>
      <c r="F17" s="116">
        <v>1</v>
      </c>
      <c r="G17" s="18">
        <v>5</v>
      </c>
      <c r="H17" s="18">
        <v>5</v>
      </c>
      <c r="I17" s="73"/>
      <c r="J17" s="74"/>
      <c r="K17" s="75"/>
    </row>
    <row r="18" spans="1:11" ht="19.95" customHeight="1" x14ac:dyDescent="0.25">
      <c r="A18" s="54"/>
      <c r="B18" s="56"/>
      <c r="C18" s="60"/>
      <c r="D18" s="20" t="s">
        <v>55</v>
      </c>
      <c r="E18" s="115" t="s">
        <v>52</v>
      </c>
      <c r="F18" s="116" t="s">
        <v>52</v>
      </c>
      <c r="G18" s="18">
        <v>5</v>
      </c>
      <c r="H18" s="18">
        <v>5</v>
      </c>
      <c r="I18" s="73"/>
      <c r="J18" s="74"/>
      <c r="K18" s="75"/>
    </row>
    <row r="19" spans="1:11" ht="19.95" customHeight="1" x14ac:dyDescent="0.25">
      <c r="A19" s="54"/>
      <c r="B19" s="56"/>
      <c r="C19" s="60"/>
      <c r="D19" s="20" t="s">
        <v>69</v>
      </c>
      <c r="E19" s="115" t="s">
        <v>53</v>
      </c>
      <c r="F19" s="116" t="s">
        <v>53</v>
      </c>
      <c r="G19" s="18">
        <v>5</v>
      </c>
      <c r="H19" s="18">
        <v>5</v>
      </c>
      <c r="I19" s="73"/>
      <c r="J19" s="74"/>
      <c r="K19" s="75"/>
    </row>
    <row r="20" spans="1:11" ht="30.9" customHeight="1" x14ac:dyDescent="0.25">
      <c r="A20" s="54"/>
      <c r="B20" s="56"/>
      <c r="C20" s="59" t="s">
        <v>37</v>
      </c>
      <c r="D20" s="20" t="s">
        <v>56</v>
      </c>
      <c r="E20" s="20" t="s">
        <v>56</v>
      </c>
      <c r="F20" s="119" t="s">
        <v>57</v>
      </c>
      <c r="G20" s="18">
        <v>5</v>
      </c>
      <c r="H20" s="19">
        <v>5</v>
      </c>
      <c r="I20" s="73"/>
      <c r="J20" s="74"/>
      <c r="K20" s="75"/>
    </row>
    <row r="21" spans="1:11" ht="19.95" customHeight="1" x14ac:dyDescent="0.25">
      <c r="A21" s="54"/>
      <c r="B21" s="56"/>
      <c r="C21" s="60"/>
      <c r="D21" s="20" t="s">
        <v>70</v>
      </c>
      <c r="E21" s="20" t="s">
        <v>70</v>
      </c>
      <c r="F21" s="119" t="s">
        <v>38</v>
      </c>
      <c r="G21" s="18">
        <v>5</v>
      </c>
      <c r="H21" s="19">
        <v>5</v>
      </c>
      <c r="I21" s="45"/>
      <c r="J21" s="46"/>
      <c r="K21" s="47"/>
    </row>
    <row r="22" spans="1:11" ht="19.95" customHeight="1" x14ac:dyDescent="0.25">
      <c r="A22" s="54"/>
      <c r="B22" s="56"/>
      <c r="C22" s="48"/>
      <c r="D22" s="20" t="s">
        <v>74</v>
      </c>
      <c r="E22" s="21" t="s">
        <v>39</v>
      </c>
      <c r="F22" s="119" t="s">
        <v>57</v>
      </c>
      <c r="G22" s="18">
        <v>5</v>
      </c>
      <c r="H22" s="19">
        <v>5</v>
      </c>
      <c r="I22" s="45"/>
      <c r="J22" s="46"/>
      <c r="K22" s="47"/>
    </row>
    <row r="23" spans="1:11" ht="19.95" customHeight="1" x14ac:dyDescent="0.25">
      <c r="A23" s="54"/>
      <c r="B23" s="56"/>
      <c r="C23" s="43" t="s">
        <v>40</v>
      </c>
      <c r="D23" s="120" t="s">
        <v>71</v>
      </c>
      <c r="E23" s="117">
        <f>F8</f>
        <v>264.53700800000001</v>
      </c>
      <c r="F23" s="121">
        <f>H8</f>
        <v>264.53700800000001</v>
      </c>
      <c r="G23" s="18">
        <v>10</v>
      </c>
      <c r="H23" s="19">
        <v>10</v>
      </c>
      <c r="I23" s="73"/>
      <c r="J23" s="74"/>
      <c r="K23" s="75"/>
    </row>
    <row r="24" spans="1:11" ht="44.1" customHeight="1" x14ac:dyDescent="0.25">
      <c r="A24" s="54"/>
      <c r="B24" s="57" t="s">
        <v>75</v>
      </c>
      <c r="C24" s="59" t="s">
        <v>41</v>
      </c>
      <c r="D24" s="20" t="s">
        <v>58</v>
      </c>
      <c r="E24" s="21" t="s">
        <v>59</v>
      </c>
      <c r="F24" s="119" t="s">
        <v>60</v>
      </c>
      <c r="G24" s="18">
        <v>15</v>
      </c>
      <c r="H24" s="19">
        <v>12</v>
      </c>
      <c r="I24" s="122" t="s">
        <v>61</v>
      </c>
      <c r="J24" s="62"/>
      <c r="K24" s="63"/>
    </row>
    <row r="25" spans="1:11" ht="49.95" customHeight="1" x14ac:dyDescent="0.25">
      <c r="A25" s="54"/>
      <c r="B25" s="58"/>
      <c r="C25" s="60"/>
      <c r="D25" s="20" t="s">
        <v>62</v>
      </c>
      <c r="E25" s="21" t="s">
        <v>63</v>
      </c>
      <c r="F25" s="119" t="s">
        <v>60</v>
      </c>
      <c r="G25" s="22">
        <v>15</v>
      </c>
      <c r="H25" s="23">
        <v>10</v>
      </c>
      <c r="I25" s="61" t="s">
        <v>76</v>
      </c>
      <c r="J25" s="62"/>
      <c r="K25" s="63"/>
    </row>
    <row r="26" spans="1:11" ht="39.9" customHeight="1" x14ac:dyDescent="0.25">
      <c r="A26" s="54"/>
      <c r="B26" s="24" t="s">
        <v>42</v>
      </c>
      <c r="C26" s="44" t="s">
        <v>72</v>
      </c>
      <c r="D26" s="20" t="s">
        <v>64</v>
      </c>
      <c r="E26" s="25">
        <v>0.9</v>
      </c>
      <c r="F26" s="26">
        <v>0.9</v>
      </c>
      <c r="G26" s="22">
        <v>10</v>
      </c>
      <c r="H26" s="23">
        <v>7</v>
      </c>
      <c r="I26" s="123" t="s">
        <v>65</v>
      </c>
      <c r="J26" s="64"/>
      <c r="K26" s="65"/>
    </row>
    <row r="27" spans="1:11" s="3" customFormat="1" ht="20.100000000000001" customHeight="1" x14ac:dyDescent="0.25">
      <c r="A27" s="66" t="s">
        <v>43</v>
      </c>
      <c r="B27" s="67"/>
      <c r="C27" s="67"/>
      <c r="D27" s="67"/>
      <c r="E27" s="67"/>
      <c r="F27" s="68"/>
      <c r="G27" s="27">
        <f>SUM(G15:G26)+I8</f>
        <v>100</v>
      </c>
      <c r="H27" s="28">
        <f>SUM(H15:H26)+K8</f>
        <v>87.5</v>
      </c>
      <c r="I27" s="69" t="s">
        <v>20</v>
      </c>
      <c r="J27" s="70"/>
      <c r="K27" s="71"/>
    </row>
    <row r="28" spans="1:11" ht="9.9" customHeight="1" x14ac:dyDescent="0.25">
      <c r="A28" s="29"/>
      <c r="B28" s="29"/>
      <c r="C28" s="29"/>
      <c r="D28" s="29"/>
      <c r="E28" s="29"/>
      <c r="F28" s="30"/>
      <c r="G28" s="29"/>
      <c r="H28" s="29"/>
      <c r="I28" s="29"/>
      <c r="J28" s="29"/>
      <c r="K28" s="29"/>
    </row>
    <row r="29" spans="1:11" s="4" customFormat="1" ht="18" hidden="1" customHeight="1" x14ac:dyDescent="0.25">
      <c r="A29" s="4" t="s">
        <v>44</v>
      </c>
      <c r="F29" s="31"/>
    </row>
    <row r="30" spans="1:11" s="4" customFormat="1" ht="16.2" hidden="1" customHeight="1" x14ac:dyDescent="0.25">
      <c r="A30" s="49" t="s">
        <v>45</v>
      </c>
      <c r="B30" s="49"/>
      <c r="C30" s="49"/>
      <c r="D30" s="49"/>
      <c r="E30" s="49"/>
      <c r="F30" s="50"/>
      <c r="G30" s="49"/>
      <c r="H30" s="49"/>
      <c r="I30" s="49"/>
      <c r="J30" s="49"/>
      <c r="K30" s="49"/>
    </row>
    <row r="31" spans="1:11" s="4" customFormat="1" ht="60" hidden="1" customHeight="1" x14ac:dyDescent="0.25">
      <c r="A31" s="49" t="s">
        <v>46</v>
      </c>
      <c r="B31" s="49"/>
      <c r="C31" s="49"/>
      <c r="D31" s="49"/>
      <c r="E31" s="49"/>
      <c r="F31" s="50"/>
      <c r="G31" s="49"/>
      <c r="H31" s="49"/>
      <c r="I31" s="49"/>
      <c r="J31" s="49"/>
      <c r="K31" s="49"/>
    </row>
    <row r="32" spans="1:11" s="4" customFormat="1" ht="16.2" hidden="1" customHeight="1" x14ac:dyDescent="0.25">
      <c r="A32" s="49" t="s">
        <v>47</v>
      </c>
      <c r="B32" s="49"/>
      <c r="C32" s="49"/>
      <c r="D32" s="49"/>
      <c r="E32" s="49"/>
      <c r="F32" s="50"/>
      <c r="G32" s="49"/>
      <c r="H32" s="49"/>
      <c r="I32" s="49"/>
      <c r="J32" s="49"/>
      <c r="K32" s="49"/>
    </row>
    <row r="33" spans="1:11" s="4" customFormat="1" ht="16.2" hidden="1" customHeight="1" x14ac:dyDescent="0.25">
      <c r="A33" s="49" t="s">
        <v>48</v>
      </c>
      <c r="B33" s="49"/>
      <c r="C33" s="49"/>
      <c r="D33" s="49"/>
      <c r="E33" s="49"/>
      <c r="F33" s="50"/>
      <c r="G33" s="49"/>
      <c r="H33" s="49"/>
      <c r="I33" s="49"/>
      <c r="J33" s="49"/>
      <c r="K33" s="49"/>
    </row>
  </sheetData>
  <mergeCells count="4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6:K16"/>
    <mergeCell ref="I27:K27"/>
    <mergeCell ref="I17:K17"/>
    <mergeCell ref="I18:K18"/>
    <mergeCell ref="I19:K19"/>
    <mergeCell ref="I20:K20"/>
    <mergeCell ref="I23:K23"/>
    <mergeCell ref="A30:K30"/>
    <mergeCell ref="A31:K31"/>
    <mergeCell ref="A32:K32"/>
    <mergeCell ref="A33:K33"/>
    <mergeCell ref="A12:A13"/>
    <mergeCell ref="A14:A26"/>
    <mergeCell ref="B15:B23"/>
    <mergeCell ref="B24:B25"/>
    <mergeCell ref="C15:C16"/>
    <mergeCell ref="C17:C19"/>
    <mergeCell ref="C20:C21"/>
    <mergeCell ref="C24:C25"/>
    <mergeCell ref="I24:K24"/>
    <mergeCell ref="I25:K25"/>
    <mergeCell ref="I26:K26"/>
    <mergeCell ref="A27:F27"/>
  </mergeCells>
  <phoneticPr fontId="13" type="noConversion"/>
  <printOptions horizontalCentered="1"/>
  <pageMargins left="0.78740157480314998" right="0.39370078740157499" top="0.98425196850393704" bottom="0.59055118110236204" header="0.31496062992126" footer="0.31496062992126"/>
  <pageSetup paperSize="9" scale="51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排污系统升级改造</vt:lpstr>
      <vt:lpstr>排污系统升级改造!Print_Area</vt:lpstr>
      <vt:lpstr>排污系统升级改造!Print_Titles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2022-06-08T07:39:09Z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