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55"/>
  </bookViews>
  <sheets>
    <sheet name="项目" sheetId="2" r:id="rId1"/>
  </sheets>
  <definedNames>
    <definedName name="_xlnm.Print_Area" localSheetId="0">项目!$A$1:$K$21</definedName>
    <definedName name="_xlnm.Print_Titles" localSheetId="0">项目!$1:$5</definedName>
  </definedNames>
  <calcPr calcId="144525"/>
</workbook>
</file>

<file path=xl/sharedStrings.xml><?xml version="1.0" encoding="utf-8"?>
<sst xmlns="http://schemas.openxmlformats.org/spreadsheetml/2006/main" count="73" uniqueCount="62">
  <si>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</si>
  <si>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</si>
  <si>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</si>
  <si>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</si>
  <si>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r>
      <rPr>
        <sz val="11"/>
        <rFont val="Times New Roman"/>
        <charset val="134"/>
      </rPr>
      <t>C5</t>
    </r>
    <r>
      <rPr>
        <sz val="11"/>
        <rFont val="宋体"/>
        <charset val="134"/>
      </rPr>
      <t>地下停车场交通安全设施安装经费</t>
    </r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</si>
  <si>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</si>
  <si>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</si>
  <si>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</si>
  <si>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北京市机关事务管理局本级事业</t>
  </si>
  <si>
    <r>
      <rPr>
        <sz val="11"/>
        <rFont val="宋体"/>
        <charset val="134"/>
      </rPr>
      <t>项目负责人</t>
    </r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</si>
  <si>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</si>
  <si>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</si>
  <si>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</si>
  <si>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</si>
  <si>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</si>
  <si>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</si>
  <si>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</si>
  <si>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</si>
  <si>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</si>
  <si>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</si>
  <si>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</si>
  <si>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</si>
  <si>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</si>
  <si>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</si>
  <si>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</si>
  <si>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</si>
  <si>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行政办公区</t>
    </r>
    <r>
      <rPr>
        <sz val="11"/>
        <rFont val="Times New Roman"/>
        <charset val="134"/>
      </rPr>
      <t>C5</t>
    </r>
    <r>
      <rPr>
        <sz val="11"/>
        <rFont val="宋体"/>
        <charset val="134"/>
      </rPr>
      <t>办公楼，位于北京市通州区宏安街9号，地下车库共一层约</t>
    </r>
    <r>
      <rPr>
        <sz val="11"/>
        <rFont val="Times New Roman"/>
        <charset val="134"/>
      </rPr>
      <t>3500</t>
    </r>
    <r>
      <rPr>
        <sz val="11"/>
        <rFont val="宋体"/>
        <charset val="134"/>
      </rPr>
      <t>平米，共设计</t>
    </r>
    <r>
      <rPr>
        <sz val="11"/>
        <rFont val="Times New Roman"/>
        <charset val="134"/>
      </rPr>
      <t>43</t>
    </r>
    <r>
      <rPr>
        <sz val="11"/>
        <rFont val="宋体"/>
        <charset val="134"/>
      </rPr>
      <t>个地下停车位，为满足工作人员及配送货物车辆有充停放，需安装地下车库交通安全设施、标识标牌，及施划行车引导线。</t>
    </r>
  </si>
  <si>
    <t>2021年11月完成了C5办公楼地下停车场交通安全设施安装费项目内部评审，最终审定金额为128151.24 元。2021年12月10日至2021年12月30日，北京市政集团有限公司按照合同约定，完成了行政办公区C5办公楼地下车库交通安全设施、标识标牌、行车引导线安装施划。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</si>
  <si>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</si>
  <si>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</si>
  <si>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</si>
  <si>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</si>
  <si>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</si>
  <si>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</si>
  <si>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</si>
  <si>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</si>
  <si>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</si>
  <si>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r>
      <rPr>
        <sz val="11"/>
        <rFont val="Times New Roman"/>
        <charset val="134"/>
      </rPr>
      <t>43</t>
    </r>
    <r>
      <rPr>
        <sz val="11"/>
        <rFont val="宋体"/>
        <charset val="134"/>
      </rPr>
      <t>个车位</t>
    </r>
    <r>
      <rPr>
        <sz val="11"/>
        <rFont val="宋体"/>
        <charset val="134"/>
      </rPr>
      <t>所涉及的安全设施、标识标牌及行车引导线</t>
    </r>
  </si>
  <si>
    <t>43个车位所涉及的安全设施、标识标牌及行车引导线</t>
  </si>
  <si>
    <t>按计划完成</t>
  </si>
  <si>
    <t>质量指标</t>
  </si>
  <si>
    <t>设施符合交通安全规范要求</t>
  </si>
  <si>
    <t>符合规范要求</t>
  </si>
  <si>
    <r>
      <rPr>
        <sz val="11"/>
        <rFont val="宋体"/>
        <charset val="134"/>
      </rPr>
      <t>时效指标</t>
    </r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</si>
  <si>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年底前完成</t>
    </r>
  </si>
  <si>
    <t>按时完成</t>
  </si>
  <si>
    <r>
      <rPr>
        <sz val="11"/>
        <rFont val="宋体"/>
        <charset val="134"/>
      </rPr>
      <t>成本指标</t>
    </r>
  </si>
  <si>
    <t>项目成本控制</t>
  </si>
  <si>
    <r>
      <rPr>
        <sz val="11"/>
        <rFont val="宋体"/>
        <charset val="134"/>
      </rPr>
      <t>效益指标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</si>
  <si>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</si>
  <si>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t>引导车辆有序停放</t>
  </si>
  <si>
    <t>停车秩序得到改善</t>
  </si>
  <si>
    <t>支撑效益指标完成的量化分析支撑材料不充分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</si>
  <si>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</si>
  <si>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满意度指标</t>
    </r>
  </si>
  <si>
    <t>未申报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</si>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</sst>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_ "/>
    <numFmt numFmtId="44" formatCode="_ &quot;￥&quot;* #,##0.00_ ;_ &quot;￥&quot;* \-#,##0.00_ ;_ &quot;￥&quot;* &quot;-&quot;??_ ;_ @_ "/>
    <numFmt numFmtId="177" formatCode="0_);[Red]\(0\)"/>
    <numFmt numFmtId="178" formatCode="0.00_ "/>
    <numFmt numFmtId="179" formatCode="0.0_ "/>
  </numFmts>
  <fonts count="34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rgb="FF0070C0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4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41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42" applyNumberFormat="0" applyFill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0" borderId="37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8" borderId="44" applyNumberFormat="0" applyAlignment="0" applyProtection="0">
      <alignment vertical="center"/>
    </xf>
    <xf numFmtId="0" fontId="29" fillId="18" borderId="38" applyNumberFormat="0" applyAlignment="0" applyProtection="0">
      <alignment vertical="center"/>
    </xf>
    <xf numFmtId="0" fontId="21" fillId="13" borderId="40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39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0"/>
  </cellStyleXfs>
  <cellXfs count="1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43" fontId="7" fillId="0" borderId="4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/>
    </xf>
    <xf numFmtId="0" fontId="6" fillId="0" borderId="4" xfId="0" applyFont="1" applyFill="1" applyBorder="1" applyAlignment="1">
      <alignment horizontal="justify" vertical="center"/>
    </xf>
    <xf numFmtId="177" fontId="6" fillId="0" borderId="3" xfId="0" applyNumberFormat="1" applyFont="1" applyFill="1" applyBorder="1" applyAlignment="1">
      <alignment horizontal="justify" vertical="center" wrapText="1"/>
    </xf>
    <xf numFmtId="176" fontId="2" fillId="0" borderId="4" xfId="0" applyNumberFormat="1" applyFont="1" applyFill="1" applyBorder="1" applyAlignment="1">
      <alignment horizontal="center" vertical="center"/>
    </xf>
    <xf numFmtId="178" fontId="2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justify" vertical="center"/>
    </xf>
    <xf numFmtId="9" fontId="2" fillId="0" borderId="23" xfId="0" applyNumberFormat="1" applyFont="1" applyFill="1" applyBorder="1" applyAlignment="1">
      <alignment horizontal="justify" vertical="center"/>
    </xf>
    <xf numFmtId="9" fontId="6" fillId="0" borderId="3" xfId="0" applyNumberFormat="1" applyFont="1" applyFill="1" applyBorder="1" applyAlignment="1">
      <alignment horizontal="justify" vertical="center" wrapText="1"/>
    </xf>
    <xf numFmtId="43" fontId="9" fillId="0" borderId="4" xfId="0" applyNumberFormat="1" applyFont="1" applyFill="1" applyBorder="1" applyAlignment="1">
      <alignment horizontal="center" vertical="center"/>
    </xf>
    <xf numFmtId="43" fontId="2" fillId="0" borderId="3" xfId="0" applyNumberFormat="1" applyFont="1" applyFill="1" applyBorder="1" applyAlignment="1">
      <alignment horizontal="justify" vertical="center" wrapText="1"/>
    </xf>
    <xf numFmtId="0" fontId="6" fillId="0" borderId="23" xfId="0" applyFont="1" applyFill="1" applyBorder="1" applyAlignment="1">
      <alignment horizontal="justify" vertical="center"/>
    </xf>
    <xf numFmtId="9" fontId="2" fillId="0" borderId="6" xfId="0" applyNumberFormat="1" applyFont="1" applyFill="1" applyBorder="1" applyAlignment="1">
      <alignment horizontal="justify" vertical="center"/>
    </xf>
    <xf numFmtId="9" fontId="8" fillId="0" borderId="25" xfId="0" applyNumberFormat="1" applyFont="1" applyFill="1" applyBorder="1" applyAlignment="1">
      <alignment vertical="center"/>
    </xf>
    <xf numFmtId="9" fontId="2" fillId="0" borderId="5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justify" vertical="center" wrapText="1"/>
    </xf>
    <xf numFmtId="176" fontId="3" fillId="0" borderId="27" xfId="0" applyNumberFormat="1" applyFont="1" applyFill="1" applyBorder="1" applyAlignment="1">
      <alignment horizontal="center" vertical="center"/>
    </xf>
    <xf numFmtId="178" fontId="3" fillId="0" borderId="27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/>
    </xf>
    <xf numFmtId="4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2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justify" vertical="center"/>
    </xf>
    <xf numFmtId="0" fontId="2" fillId="0" borderId="3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right" vertical="center"/>
    </xf>
    <xf numFmtId="178" fontId="2" fillId="0" borderId="23" xfId="0" applyNumberFormat="1" applyFont="1" applyFill="1" applyBorder="1" applyAlignment="1">
      <alignment vertical="center"/>
    </xf>
    <xf numFmtId="176" fontId="2" fillId="0" borderId="23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33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justify" vertical="center"/>
    </xf>
    <xf numFmtId="179" fontId="6" fillId="0" borderId="20" xfId="0" applyNumberFormat="1" applyFont="1" applyFill="1" applyBorder="1" applyAlignment="1">
      <alignment horizontal="justify" vertical="center"/>
    </xf>
    <xf numFmtId="179" fontId="6" fillId="0" borderId="21" xfId="0" applyNumberFormat="1" applyFont="1" applyFill="1" applyBorder="1" applyAlignment="1">
      <alignment horizontal="justify" vertical="center"/>
    </xf>
    <xf numFmtId="179" fontId="2" fillId="0" borderId="9" xfId="0" applyNumberFormat="1" applyFont="1" applyFill="1" applyBorder="1" applyAlignment="1">
      <alignment horizontal="justify" vertical="center"/>
    </xf>
    <xf numFmtId="179" fontId="2" fillId="0" borderId="20" xfId="0" applyNumberFormat="1" applyFont="1" applyFill="1" applyBorder="1" applyAlignment="1">
      <alignment horizontal="justify" vertical="center"/>
    </xf>
    <xf numFmtId="179" fontId="2" fillId="0" borderId="21" xfId="0" applyNumberFormat="1" applyFont="1" applyFill="1" applyBorder="1" applyAlignment="1">
      <alignment horizontal="justify" vertical="center"/>
    </xf>
    <xf numFmtId="179" fontId="6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6" fillId="0" borderId="30" xfId="0" applyNumberFormat="1" applyFont="1" applyFill="1" applyBorder="1" applyAlignment="1">
      <alignment horizontal="justify" vertical="center"/>
    </xf>
    <xf numFmtId="179" fontId="2" fillId="0" borderId="31" xfId="0" applyNumberFormat="1" applyFont="1" applyFill="1" applyBorder="1" applyAlignment="1">
      <alignment horizontal="justify" vertical="center"/>
    </xf>
    <xf numFmtId="179" fontId="2" fillId="0" borderId="32" xfId="0" applyNumberFormat="1" applyFont="1" applyFill="1" applyBorder="1" applyAlignment="1">
      <alignment horizontal="justify" vertical="center"/>
    </xf>
    <xf numFmtId="178" fontId="3" fillId="0" borderId="34" xfId="0" applyNumberFormat="1" applyFont="1" applyFill="1" applyBorder="1" applyAlignment="1">
      <alignment horizontal="center" vertical="center"/>
    </xf>
    <xf numFmtId="178" fontId="3" fillId="0" borderId="35" xfId="0" applyNumberFormat="1" applyFont="1" applyFill="1" applyBorder="1" applyAlignment="1">
      <alignment horizontal="center" vertical="center"/>
    </xf>
    <xf numFmtId="178" fontId="3" fillId="0" borderId="36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FF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160905" y="1861185"/>
          <a:ext cx="434530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7"/>
  <sheetViews>
    <sheetView showGridLines="0" tabSelected="1" zoomScale="90" zoomScaleNormal="90" topLeftCell="B1" workbookViewId="0">
      <pane ySplit="5" topLeftCell="A12" activePane="bottomLeft" state="frozen"/>
      <selection/>
      <selection pane="bottomLeft" activeCell="E18" sqref="E18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44444444444" style="5" customWidth="1"/>
    <col min="4" max="4" width="34.4444444444444" style="5" customWidth="1"/>
    <col min="5" max="5" width="29.2222222222222" style="5" customWidth="1"/>
    <col min="6" max="6" width="33.4444444444444" style="6" customWidth="1"/>
    <col min="7" max="8" width="13.7777777777778" style="5" customWidth="1"/>
    <col min="9" max="11" width="10.7777777777778" style="5" customWidth="1"/>
    <col min="12" max="12" width="18.7777777777778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1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5"/>
      <c r="K3" s="76" t="s">
        <v>2</v>
      </c>
    </row>
    <row r="4" ht="24.9" customHeight="1" spans="1:11">
      <c r="A4" s="9" t="s">
        <v>3</v>
      </c>
      <c r="B4" s="10"/>
      <c r="C4" s="10"/>
      <c r="D4" s="10" t="s">
        <v>4</v>
      </c>
      <c r="E4" s="10"/>
      <c r="F4" s="11"/>
      <c r="G4" s="10"/>
      <c r="H4" s="10"/>
      <c r="I4" s="10"/>
      <c r="J4" s="10"/>
      <c r="K4" s="77"/>
    </row>
    <row r="5" ht="24.9" customHeight="1" spans="1:11">
      <c r="A5" s="12" t="s">
        <v>5</v>
      </c>
      <c r="B5" s="13"/>
      <c r="C5" s="13"/>
      <c r="D5" s="14" t="s">
        <v>6</v>
      </c>
      <c r="E5" s="13"/>
      <c r="F5" s="15"/>
      <c r="G5" s="13"/>
      <c r="H5" s="13" t="s">
        <v>7</v>
      </c>
      <c r="I5" s="78" t="s">
        <v>8</v>
      </c>
      <c r="J5" s="79"/>
      <c r="K5" s="80"/>
    </row>
    <row r="6" ht="24.9" customHeight="1" spans="1:11">
      <c r="A6" s="16" t="s">
        <v>9</v>
      </c>
      <c r="B6" s="17"/>
      <c r="C6" s="17"/>
      <c r="D6" s="17"/>
      <c r="E6" s="17"/>
      <c r="F6" s="18"/>
      <c r="G6" s="17"/>
      <c r="H6" s="17" t="s">
        <v>10</v>
      </c>
      <c r="I6" s="81"/>
      <c r="J6" s="82"/>
      <c r="K6" s="83"/>
    </row>
    <row r="7" ht="25.2" customHeight="1" spans="1:11">
      <c r="A7" s="19" t="s">
        <v>11</v>
      </c>
      <c r="B7" s="10"/>
      <c r="C7" s="10"/>
      <c r="D7" s="20"/>
      <c r="E7" s="21"/>
      <c r="F7" s="22" t="s">
        <v>12</v>
      </c>
      <c r="G7" s="22" t="s">
        <v>13</v>
      </c>
      <c r="H7" s="22" t="s">
        <v>14</v>
      </c>
      <c r="I7" s="22" t="s">
        <v>15</v>
      </c>
      <c r="J7" s="84" t="s">
        <v>16</v>
      </c>
      <c r="K7" s="85" t="s">
        <v>17</v>
      </c>
    </row>
    <row r="8" ht="19.95" customHeight="1" spans="1:11">
      <c r="A8" s="23"/>
      <c r="B8" s="13"/>
      <c r="C8" s="13"/>
      <c r="D8" s="24" t="s">
        <v>18</v>
      </c>
      <c r="E8" s="25"/>
      <c r="F8" s="26"/>
      <c r="G8" s="27">
        <f>G9+G10+G11</f>
        <v>12.82</v>
      </c>
      <c r="H8" s="27">
        <f>H9+H10+H11</f>
        <v>11.88</v>
      </c>
      <c r="I8" s="52">
        <v>10</v>
      </c>
      <c r="J8" s="86">
        <f>H8/G8</f>
        <v>0.926677067082683</v>
      </c>
      <c r="K8" s="87">
        <f>I8*J8</f>
        <v>9.26677067082683</v>
      </c>
    </row>
    <row r="9" ht="19.95" customHeight="1" spans="1:11">
      <c r="A9" s="23"/>
      <c r="B9" s="13"/>
      <c r="C9" s="13"/>
      <c r="D9" s="24" t="s">
        <v>19</v>
      </c>
      <c r="E9" s="25"/>
      <c r="F9" s="26"/>
      <c r="G9" s="26">
        <v>12.82</v>
      </c>
      <c r="H9" s="28">
        <v>11.88</v>
      </c>
      <c r="I9" s="52" t="s">
        <v>20</v>
      </c>
      <c r="J9" s="86">
        <f t="shared" ref="J9:J11" si="0">H9/G9</f>
        <v>0.926677067082683</v>
      </c>
      <c r="K9" s="88" t="s">
        <v>20</v>
      </c>
    </row>
    <row r="10" ht="19.95" customHeight="1" spans="1:11">
      <c r="A10" s="23"/>
      <c r="B10" s="13"/>
      <c r="C10" s="13"/>
      <c r="D10" s="24" t="s">
        <v>21</v>
      </c>
      <c r="E10" s="25"/>
      <c r="F10" s="26"/>
      <c r="G10" s="27"/>
      <c r="H10" s="27">
        <v>0</v>
      </c>
      <c r="I10" s="52" t="s">
        <v>20</v>
      </c>
      <c r="J10" s="86" t="e">
        <f t="shared" si="0"/>
        <v>#DIV/0!</v>
      </c>
      <c r="K10" s="88" t="s">
        <v>20</v>
      </c>
    </row>
    <row r="11" ht="19.95" customHeight="1" spans="1:11">
      <c r="A11" s="29"/>
      <c r="B11" s="30"/>
      <c r="C11" s="30"/>
      <c r="D11" s="31" t="s">
        <v>22</v>
      </c>
      <c r="E11" s="32"/>
      <c r="F11" s="33"/>
      <c r="G11" s="34"/>
      <c r="H11" s="34">
        <v>0</v>
      </c>
      <c r="I11" s="89" t="s">
        <v>20</v>
      </c>
      <c r="J11" s="86" t="e">
        <f t="shared" si="0"/>
        <v>#DIV/0!</v>
      </c>
      <c r="K11" s="90" t="s">
        <v>20</v>
      </c>
    </row>
    <row r="12" ht="25.2" customHeight="1" spans="1:11">
      <c r="A12" s="35" t="s">
        <v>23</v>
      </c>
      <c r="B12" s="36" t="s">
        <v>24</v>
      </c>
      <c r="C12" s="37"/>
      <c r="D12" s="37"/>
      <c r="E12" s="38"/>
      <c r="F12" s="39" t="s">
        <v>25</v>
      </c>
      <c r="G12" s="37"/>
      <c r="H12" s="37"/>
      <c r="I12" s="37"/>
      <c r="J12" s="37"/>
      <c r="K12" s="38"/>
    </row>
    <row r="13" ht="90" customHeight="1" spans="1:11">
      <c r="A13" s="40"/>
      <c r="B13" s="41" t="s">
        <v>26</v>
      </c>
      <c r="C13" s="42"/>
      <c r="D13" s="42"/>
      <c r="E13" s="43"/>
      <c r="F13" s="44" t="s">
        <v>27</v>
      </c>
      <c r="G13" s="42"/>
      <c r="H13" s="42"/>
      <c r="I13" s="42"/>
      <c r="J13" s="42"/>
      <c r="K13" s="43"/>
    </row>
    <row r="14" s="2" customFormat="1" ht="25.2" customHeight="1" spans="1:12">
      <c r="A14" s="45" t="s">
        <v>28</v>
      </c>
      <c r="B14" s="13" t="s">
        <v>29</v>
      </c>
      <c r="C14" s="13" t="s">
        <v>30</v>
      </c>
      <c r="D14" s="13" t="s">
        <v>31</v>
      </c>
      <c r="E14" s="46" t="s">
        <v>32</v>
      </c>
      <c r="F14" s="47" t="s">
        <v>33</v>
      </c>
      <c r="G14" s="13" t="s">
        <v>15</v>
      </c>
      <c r="H14" s="15" t="s">
        <v>17</v>
      </c>
      <c r="I14" s="91" t="s">
        <v>34</v>
      </c>
      <c r="J14" s="92"/>
      <c r="K14" s="93"/>
      <c r="L14" s="94"/>
    </row>
    <row r="15" ht="28.8" spans="1:11">
      <c r="A15" s="48"/>
      <c r="B15" s="15" t="s">
        <v>35</v>
      </c>
      <c r="C15" s="13" t="s">
        <v>36</v>
      </c>
      <c r="D15" s="49" t="s">
        <v>37</v>
      </c>
      <c r="E15" s="50" t="s">
        <v>38</v>
      </c>
      <c r="F15" s="51" t="s">
        <v>39</v>
      </c>
      <c r="G15" s="52">
        <v>10</v>
      </c>
      <c r="H15" s="53">
        <v>10</v>
      </c>
      <c r="I15" s="95"/>
      <c r="J15" s="96"/>
      <c r="K15" s="97"/>
    </row>
    <row r="16" ht="19.95" customHeight="1" spans="1:11">
      <c r="A16" s="48"/>
      <c r="B16" s="15"/>
      <c r="C16" s="54" t="s">
        <v>40</v>
      </c>
      <c r="D16" s="55" t="s">
        <v>41</v>
      </c>
      <c r="E16" s="50" t="s">
        <v>41</v>
      </c>
      <c r="F16" s="51" t="s">
        <v>42</v>
      </c>
      <c r="G16" s="52">
        <v>15</v>
      </c>
      <c r="H16" s="53">
        <v>15</v>
      </c>
      <c r="I16" s="95"/>
      <c r="J16" s="96"/>
      <c r="K16" s="97"/>
    </row>
    <row r="17" ht="19.95" customHeight="1" spans="1:11">
      <c r="A17" s="48"/>
      <c r="B17" s="13"/>
      <c r="C17" s="17" t="s">
        <v>43</v>
      </c>
      <c r="D17" s="49" t="s">
        <v>44</v>
      </c>
      <c r="E17" s="56" t="s">
        <v>44</v>
      </c>
      <c r="F17" s="57" t="s">
        <v>45</v>
      </c>
      <c r="G17" s="52">
        <v>15</v>
      </c>
      <c r="H17" s="53">
        <v>15</v>
      </c>
      <c r="I17" s="98"/>
      <c r="J17" s="99"/>
      <c r="K17" s="100"/>
    </row>
    <row r="18" ht="19.95" customHeight="1" spans="1:11">
      <c r="A18" s="48"/>
      <c r="B18" s="13"/>
      <c r="C18" s="17" t="s">
        <v>46</v>
      </c>
      <c r="D18" s="50" t="s">
        <v>47</v>
      </c>
      <c r="E18" s="58">
        <f>G8</f>
        <v>12.82</v>
      </c>
      <c r="F18" s="59">
        <f>H8</f>
        <v>11.88</v>
      </c>
      <c r="G18" s="52">
        <v>10</v>
      </c>
      <c r="H18" s="53">
        <v>10</v>
      </c>
      <c r="I18" s="98"/>
      <c r="J18" s="99"/>
      <c r="K18" s="100"/>
    </row>
    <row r="19" ht="28.8" spans="1:11">
      <c r="A19" s="48"/>
      <c r="B19" s="18" t="s">
        <v>48</v>
      </c>
      <c r="C19" s="17" t="s">
        <v>49</v>
      </c>
      <c r="D19" s="50" t="s">
        <v>50</v>
      </c>
      <c r="E19" s="60" t="s">
        <v>51</v>
      </c>
      <c r="F19" s="51" t="s">
        <v>51</v>
      </c>
      <c r="G19" s="52">
        <v>40</v>
      </c>
      <c r="H19" s="53">
        <v>35</v>
      </c>
      <c r="I19" s="101" t="s">
        <v>52</v>
      </c>
      <c r="J19" s="102"/>
      <c r="K19" s="103"/>
    </row>
    <row r="20" ht="30.9" customHeight="1" spans="1:11">
      <c r="A20" s="48"/>
      <c r="B20" s="18" t="s">
        <v>53</v>
      </c>
      <c r="C20" s="18" t="s">
        <v>54</v>
      </c>
      <c r="D20" s="61"/>
      <c r="E20" s="62" t="s">
        <v>55</v>
      </c>
      <c r="F20" s="63"/>
      <c r="G20" s="64"/>
      <c r="H20" s="65"/>
      <c r="I20" s="104"/>
      <c r="J20" s="105"/>
      <c r="K20" s="106"/>
    </row>
    <row r="21" s="3" customFormat="1" ht="20.1" customHeight="1" spans="1:11">
      <c r="A21" s="66" t="s">
        <v>56</v>
      </c>
      <c r="B21" s="67"/>
      <c r="C21" s="67"/>
      <c r="D21" s="67"/>
      <c r="E21" s="67"/>
      <c r="F21" s="68"/>
      <c r="G21" s="69">
        <f>SUM(G15:G20)+I8</f>
        <v>100</v>
      </c>
      <c r="H21" s="70">
        <f>SUM(H15:H20)+K8</f>
        <v>94.2667706708268</v>
      </c>
      <c r="I21" s="107" t="s">
        <v>20</v>
      </c>
      <c r="J21" s="108"/>
      <c r="K21" s="109"/>
    </row>
    <row r="22" ht="9.9" customHeight="1" spans="1:11">
      <c r="A22" s="71"/>
      <c r="B22" s="71"/>
      <c r="C22" s="71"/>
      <c r="D22" s="71"/>
      <c r="E22" s="71"/>
      <c r="F22" s="72"/>
      <c r="G22" s="71"/>
      <c r="H22" s="71"/>
      <c r="I22" s="71"/>
      <c r="J22" s="71"/>
      <c r="K22" s="71"/>
    </row>
    <row r="23" s="4" customFormat="1" hidden="1" customHeight="1" spans="1:6">
      <c r="A23" s="4" t="s">
        <v>57</v>
      </c>
      <c r="F23" s="73"/>
    </row>
    <row r="24" s="4" customFormat="1" ht="16.2" hidden="1" customHeight="1" spans="1:11">
      <c r="A24" s="74" t="s">
        <v>58</v>
      </c>
      <c r="B24" s="74"/>
      <c r="C24" s="74"/>
      <c r="D24" s="74"/>
      <c r="E24" s="74"/>
      <c r="F24" s="73"/>
      <c r="G24" s="74"/>
      <c r="H24" s="74"/>
      <c r="I24" s="74"/>
      <c r="J24" s="74"/>
      <c r="K24" s="74"/>
    </row>
    <row r="25" s="4" customFormat="1" ht="60" hidden="1" customHeight="1" spans="1:11">
      <c r="A25" s="74" t="s">
        <v>59</v>
      </c>
      <c r="B25" s="74"/>
      <c r="C25" s="74"/>
      <c r="D25" s="74"/>
      <c r="E25" s="74"/>
      <c r="F25" s="73"/>
      <c r="G25" s="74"/>
      <c r="H25" s="74"/>
      <c r="I25" s="74"/>
      <c r="J25" s="74"/>
      <c r="K25" s="74"/>
    </row>
    <row r="26" s="4" customFormat="1" ht="16.2" hidden="1" customHeight="1" spans="1:11">
      <c r="A26" s="74" t="s">
        <v>60</v>
      </c>
      <c r="B26" s="74"/>
      <c r="C26" s="74"/>
      <c r="D26" s="74"/>
      <c r="E26" s="74"/>
      <c r="F26" s="73"/>
      <c r="G26" s="74"/>
      <c r="H26" s="74"/>
      <c r="I26" s="74"/>
      <c r="J26" s="74"/>
      <c r="K26" s="74"/>
    </row>
    <row r="27" s="4" customFormat="1" ht="16.2" hidden="1" customHeight="1" spans="1:11">
      <c r="A27" s="74" t="s">
        <v>61</v>
      </c>
      <c r="B27" s="74"/>
      <c r="C27" s="74"/>
      <c r="D27" s="74"/>
      <c r="E27" s="74"/>
      <c r="F27" s="73"/>
      <c r="G27" s="74"/>
      <c r="H27" s="74"/>
      <c r="I27" s="74"/>
      <c r="J27" s="74"/>
      <c r="K27" s="74"/>
    </row>
  </sheetData>
  <mergeCells count="36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A24:K24"/>
    <mergeCell ref="A25:K25"/>
    <mergeCell ref="A26:K26"/>
    <mergeCell ref="A27:K27"/>
    <mergeCell ref="A12:A13"/>
    <mergeCell ref="A14:A20"/>
    <mergeCell ref="B15:B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rrr</cp:lastModifiedBy>
  <dcterms:created xsi:type="dcterms:W3CDTF">2020-06-07T23:45:00Z</dcterms:created>
  <cp:lastPrinted>2022-05-30T00:38:00Z</cp:lastPrinted>
  <dcterms:modified xsi:type="dcterms:W3CDTF">2022-06-09T02:30:53Z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