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F:\F01工作日志2021（中通）\300 管理咨询\303. 财政绩效评价\JXPJ03. 市机关事务局\JXPJ03-01. 绩效评价\2. 工作底稿\2. 其他项目绩效自评\中通-其他项目绩效自评-初评25个 @潘 截至2022.05.30\"/>
    </mc:Choice>
  </mc:AlternateContent>
  <xr:revisionPtr revIDLastSave="0" documentId="13_ncr:1_{C6CF1C7C-1E75-4FD6-B13B-76D244084E1D}" xr6:coauthVersionLast="47" xr6:coauthVersionMax="47" xr10:uidLastSave="{00000000-0000-0000-0000-000000000000}"/>
  <bookViews>
    <workbookView xWindow="-108" yWindow="-108" windowWidth="23256" windowHeight="12576" xr2:uid="{00000000-000D-0000-FFFF-FFFF00000000}"/>
  </bookViews>
  <sheets>
    <sheet name="项目" sheetId="2" r:id="rId1"/>
  </sheets>
  <definedNames>
    <definedName name="_xlnm.Print_Area" localSheetId="0">项目!$A$1:$K$28</definedName>
    <definedName name="_xlnm.Print_Titles" localSheetId="0">项目!$1:$5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3" i="2" l="1"/>
  <c r="E23" i="2"/>
  <c r="K8" i="2"/>
  <c r="H28" i="2"/>
  <c r="G28" i="2"/>
  <c r="J11" i="2"/>
  <c r="J10" i="2"/>
  <c r="J9" i="2"/>
  <c r="H8" i="2"/>
  <c r="J8" i="2" s="1"/>
  <c r="G8" i="2"/>
  <c r="F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Panyingkai</author>
  </authors>
  <commentList>
    <comment ref="F13" authorId="0" shapeId="0" xr:uid="{00000000-0006-0000-0000-000001000000}">
      <text>
        <r>
          <rPr>
            <sz val="9"/>
            <rFont val="宋体"/>
            <family val="3"/>
            <charset val="134"/>
          </rPr>
          <t xml:space="preserve">请根据实际情况简要陈述
</t>
        </r>
      </text>
    </comment>
  </commentList>
</comments>
</file>

<file path=xl/sharedStrings.xml><?xml version="1.0" encoding="utf-8"?>
<sst xmlns="http://schemas.openxmlformats.org/spreadsheetml/2006/main" count="99" uniqueCount="89">
  <si>
    <t>项目支出绩效自评表</t>
  </si>
  <si>
    <t>金额单位：万元</t>
  </si>
  <si>
    <t>山林管护</t>
  </si>
  <si>
    <t>北京市机关事务管理局</t>
  </si>
  <si>
    <t>宽沟会议中心</t>
  </si>
  <si>
    <t>项目负责人</t>
  </si>
  <si>
    <t>龚建华</t>
  </si>
  <si>
    <t>联系电话</t>
  </si>
  <si>
    <t>年初预算数</t>
  </si>
  <si>
    <t>全年预算数</t>
  </si>
  <si>
    <t>全年执行数</t>
  </si>
  <si>
    <t>分值</t>
  </si>
  <si>
    <t>执行率</t>
  </si>
  <si>
    <t>其中：当年财政拨款</t>
  </si>
  <si>
    <t>—</t>
  </si>
  <si>
    <t>年度
总体
目标</t>
  </si>
  <si>
    <t>预期目标</t>
  </si>
  <si>
    <t>实际完成情况</t>
  </si>
  <si>
    <t xml:space="preserve">通过项目的开展，完成宽沟会议中心区域内1700亩山林全年管护工作。尤其是其中90万平米弱势山林的管护工作，采取连续性系统性养护管理措施，遏制山林生态的继续恶化。提升会议中心的环境质量，为保障会议、培训等工作的开展提供良好环境条件。       
</t>
  </si>
  <si>
    <t>绩
效
指
标</t>
  </si>
  <si>
    <t>二级指标</t>
  </si>
  <si>
    <t>三级指标</t>
  </si>
  <si>
    <t>年度指标值</t>
  </si>
  <si>
    <t>实际完成值</t>
  </si>
  <si>
    <t>偏差原因分析及改进措施</t>
  </si>
  <si>
    <t>数量指标</t>
  </si>
  <si>
    <t>完成区域内山林养护</t>
  </si>
  <si>
    <t>1700亩</t>
  </si>
  <si>
    <t>完成山林边缘区域重点养护</t>
  </si>
  <si>
    <t>90万平米</t>
  </si>
  <si>
    <t>质量指标</t>
  </si>
  <si>
    <t>按标准实施</t>
  </si>
  <si>
    <t>管护工作质量要求</t>
  </si>
  <si>
    <t>合格</t>
  </si>
  <si>
    <t>验收通过率</t>
  </si>
  <si>
    <t>时效指标</t>
  </si>
  <si>
    <t>全年按照合同约定养护工作</t>
  </si>
  <si>
    <t>按时完成</t>
  </si>
  <si>
    <t>完成分步验收</t>
  </si>
  <si>
    <t>每季度</t>
  </si>
  <si>
    <t>按季度验收</t>
  </si>
  <si>
    <t>完成政府采购</t>
  </si>
  <si>
    <t>成本指标</t>
  </si>
  <si>
    <t>效益指标</t>
  </si>
  <si>
    <t>有效提山林树木生长势</t>
  </si>
  <si>
    <t>保障工作的正常进行，盈余增长</t>
  </si>
  <si>
    <t>有效提升，保障了工作正常进行。</t>
  </si>
  <si>
    <t>促进山林生态平衡健康发展</t>
  </si>
  <si>
    <t>促进发展</t>
  </si>
  <si>
    <t>有效促进了山林生态平衡发展</t>
  </si>
  <si>
    <t>保障区域内山林持续发挥生态效益和景观效果</t>
  </si>
  <si>
    <t>保障效益和效果</t>
  </si>
  <si>
    <t>保障了效益及效果</t>
  </si>
  <si>
    <t>服务对象
满意度指标</t>
  </si>
  <si>
    <t>服务对象满意度大于90%</t>
  </si>
  <si>
    <r>
      <rPr>
        <sz val="10"/>
        <color theme="1"/>
        <rFont val="Times New Roman"/>
        <family val="1"/>
      </rPr>
      <t xml:space="preserve">     </t>
    </r>
    <r>
      <rPr>
        <sz val="10"/>
        <color indexed="8"/>
        <rFont val="宋体"/>
        <family val="3"/>
        <charset val="134"/>
      </rPr>
      <t>【注】</t>
    </r>
  </si>
  <si>
    <r>
      <rPr>
        <sz val="10"/>
        <color theme="1"/>
        <rFont val="Times New Roman"/>
        <family val="1"/>
      </rPr>
      <t xml:space="preserve">       1. </t>
    </r>
    <r>
      <rPr>
        <sz val="10"/>
        <color indexed="8"/>
        <rFont val="宋体"/>
        <family val="3"/>
        <charset val="134"/>
      </rPr>
      <t>得分一档最高不能超过该指标值上限。</t>
    </r>
  </si>
  <si>
    <r>
      <rPr>
        <sz val="10"/>
        <color theme="1"/>
        <rFont val="Times New Roman"/>
        <family val="1"/>
      </rPr>
      <t xml:space="preserve">       2. </t>
    </r>
    <r>
      <rPr>
        <sz val="10"/>
        <color indexed="8"/>
        <rFont val="宋体"/>
        <family val="3"/>
        <charset val="134"/>
      </rPr>
      <t>定量指标若为正向指标，则得分计算方法应用全年实际值（</t>
    </r>
    <r>
      <rPr>
        <sz val="10"/>
        <color rgb="FF000000"/>
        <rFont val="Times New Roman"/>
        <family val="1"/>
      </rPr>
      <t>B</t>
    </r>
    <r>
      <rPr>
        <sz val="10"/>
        <color indexed="8"/>
        <rFont val="宋体"/>
        <family val="3"/>
        <charset val="134"/>
      </rPr>
      <t>）</t>
    </r>
    <r>
      <rPr>
        <sz val="10"/>
        <color rgb="FF000000"/>
        <rFont val="Times New Roman"/>
        <family val="1"/>
      </rPr>
      <t>/</t>
    </r>
    <r>
      <rPr>
        <sz val="10"/>
        <color indexed="8"/>
        <rFont val="宋体"/>
        <family val="3"/>
        <charset val="134"/>
      </rPr>
      <t>年度指标值（</t>
    </r>
    <r>
      <rPr>
        <sz val="10"/>
        <color rgb="FF000000"/>
        <rFont val="Times New Roman"/>
        <family val="1"/>
      </rPr>
      <t>A</t>
    </r>
    <r>
      <rPr>
        <sz val="10"/>
        <color indexed="8"/>
        <rFont val="宋体"/>
        <family val="3"/>
        <charset val="134"/>
      </rPr>
      <t>）</t>
    </r>
    <r>
      <rPr>
        <sz val="10"/>
        <color rgb="FF000000"/>
        <rFont val="Times New Roman"/>
        <family val="1"/>
      </rPr>
      <t>*</t>
    </r>
    <r>
      <rPr>
        <sz val="10"/>
        <color indexed="8"/>
        <rFont val="宋体"/>
        <family val="3"/>
        <charset val="134"/>
      </rPr>
      <t>该指标分值；若定量指标为反向指标，则得分计算方法应用年度指标值（</t>
    </r>
    <r>
      <rPr>
        <sz val="10"/>
        <color rgb="FF000000"/>
        <rFont val="Times New Roman"/>
        <family val="1"/>
      </rPr>
      <t>A</t>
    </r>
    <r>
      <rPr>
        <sz val="10"/>
        <color indexed="8"/>
        <rFont val="宋体"/>
        <family val="3"/>
        <charset val="134"/>
      </rPr>
      <t>）</t>
    </r>
    <r>
      <rPr>
        <sz val="10"/>
        <color rgb="FF000000"/>
        <rFont val="Times New Roman"/>
        <family val="1"/>
      </rPr>
      <t>/</t>
    </r>
    <r>
      <rPr>
        <sz val="10"/>
        <color indexed="8"/>
        <rFont val="宋体"/>
        <family val="3"/>
        <charset val="134"/>
      </rPr>
      <t>全年实际值（</t>
    </r>
    <r>
      <rPr>
        <sz val="10"/>
        <color rgb="FF000000"/>
        <rFont val="Times New Roman"/>
        <family val="1"/>
      </rPr>
      <t>B</t>
    </r>
    <r>
      <rPr>
        <sz val="10"/>
        <color indexed="8"/>
        <rFont val="宋体"/>
        <family val="3"/>
        <charset val="134"/>
      </rPr>
      <t>）</t>
    </r>
    <r>
      <rPr>
        <sz val="10"/>
        <color rgb="FF000000"/>
        <rFont val="Times New Roman"/>
        <family val="1"/>
      </rPr>
      <t>*</t>
    </r>
    <r>
      <rPr>
        <sz val="10"/>
        <color indexed="8"/>
        <rFont val="宋体"/>
        <family val="3"/>
        <charset val="134"/>
      </rPr>
      <t>该指标分值。若年初指标值设定偏低，则得分计算方法应用（全年实际值（</t>
    </r>
    <r>
      <rPr>
        <sz val="10"/>
        <color rgb="FF000000"/>
        <rFont val="Times New Roman"/>
        <family val="1"/>
      </rPr>
      <t>B</t>
    </r>
    <r>
      <rPr>
        <sz val="10"/>
        <color indexed="8"/>
        <rFont val="宋体"/>
        <family val="3"/>
        <charset val="134"/>
      </rPr>
      <t>）—年度指标值（</t>
    </r>
    <r>
      <rPr>
        <sz val="10"/>
        <color rgb="FF000000"/>
        <rFont val="Times New Roman"/>
        <family val="1"/>
      </rPr>
      <t>A</t>
    </r>
    <r>
      <rPr>
        <sz val="10"/>
        <color indexed="8"/>
        <rFont val="宋体"/>
        <family val="3"/>
        <charset val="134"/>
      </rPr>
      <t>））</t>
    </r>
    <r>
      <rPr>
        <sz val="10"/>
        <color rgb="FF000000"/>
        <rFont val="Times New Roman"/>
        <family val="1"/>
      </rPr>
      <t>/</t>
    </r>
    <r>
      <rPr>
        <sz val="10"/>
        <color indexed="8"/>
        <rFont val="宋体"/>
        <family val="3"/>
        <charset val="134"/>
      </rPr>
      <t>年度指标值（</t>
    </r>
    <r>
      <rPr>
        <sz val="10"/>
        <color rgb="FF000000"/>
        <rFont val="Times New Roman"/>
        <family val="1"/>
      </rPr>
      <t>A</t>
    </r>
    <r>
      <rPr>
        <sz val="10"/>
        <color indexed="8"/>
        <rFont val="宋体"/>
        <family val="3"/>
        <charset val="134"/>
      </rPr>
      <t>）</t>
    </r>
    <r>
      <rPr>
        <sz val="10"/>
        <color rgb="FF000000"/>
        <rFont val="Times New Roman"/>
        <family val="1"/>
      </rPr>
      <t>*100%</t>
    </r>
    <r>
      <rPr>
        <sz val="10"/>
        <color indexed="8"/>
        <rFont val="宋体"/>
        <family val="3"/>
        <charset val="134"/>
      </rPr>
      <t>。若计算结果在</t>
    </r>
    <r>
      <rPr>
        <sz val="10"/>
        <color rgb="FF000000"/>
        <rFont val="Times New Roman"/>
        <family val="1"/>
      </rPr>
      <t>200%-300%</t>
    </r>
    <r>
      <rPr>
        <sz val="10"/>
        <color indexed="8"/>
        <rFont val="宋体"/>
        <family val="3"/>
        <charset val="134"/>
      </rPr>
      <t>（含</t>
    </r>
    <r>
      <rPr>
        <sz val="10"/>
        <color rgb="FF000000"/>
        <rFont val="Times New Roman"/>
        <family val="1"/>
      </rPr>
      <t>200%</t>
    </r>
    <r>
      <rPr>
        <sz val="10"/>
        <color indexed="8"/>
        <rFont val="宋体"/>
        <family val="3"/>
        <charset val="134"/>
      </rPr>
      <t>）区间，则按照该指标分值的</t>
    </r>
    <r>
      <rPr>
        <sz val="10"/>
        <color rgb="FF000000"/>
        <rFont val="Times New Roman"/>
        <family val="1"/>
      </rPr>
      <t>10%</t>
    </r>
    <r>
      <rPr>
        <sz val="10"/>
        <color indexed="8"/>
        <rFont val="宋体"/>
        <family val="3"/>
        <charset val="134"/>
      </rPr>
      <t>扣分；计算结果在</t>
    </r>
    <r>
      <rPr>
        <sz val="10"/>
        <color rgb="FF000000"/>
        <rFont val="Times New Roman"/>
        <family val="1"/>
      </rPr>
      <t>300%-500%</t>
    </r>
    <r>
      <rPr>
        <sz val="10"/>
        <color indexed="8"/>
        <rFont val="宋体"/>
        <family val="3"/>
        <charset val="134"/>
      </rPr>
      <t>（含</t>
    </r>
    <r>
      <rPr>
        <sz val="10"/>
        <color rgb="FF000000"/>
        <rFont val="Times New Roman"/>
        <family val="1"/>
      </rPr>
      <t>300%</t>
    </r>
    <r>
      <rPr>
        <sz val="10"/>
        <color indexed="8"/>
        <rFont val="宋体"/>
        <family val="3"/>
        <charset val="134"/>
      </rPr>
      <t>）区间，则按照该指标分值的</t>
    </r>
    <r>
      <rPr>
        <sz val="10"/>
        <color rgb="FF000000"/>
        <rFont val="Times New Roman"/>
        <family val="1"/>
      </rPr>
      <t>20%</t>
    </r>
    <r>
      <rPr>
        <sz val="10"/>
        <color indexed="8"/>
        <rFont val="宋体"/>
        <family val="3"/>
        <charset val="134"/>
      </rPr>
      <t>扣分；计算结果高于</t>
    </r>
    <r>
      <rPr>
        <sz val="10"/>
        <color rgb="FF000000"/>
        <rFont val="Times New Roman"/>
        <family val="1"/>
      </rPr>
      <t>500%</t>
    </r>
    <r>
      <rPr>
        <sz val="10"/>
        <color indexed="8"/>
        <rFont val="宋体"/>
        <family val="3"/>
        <charset val="134"/>
      </rPr>
      <t>（含</t>
    </r>
    <r>
      <rPr>
        <sz val="10"/>
        <color rgb="FF000000"/>
        <rFont val="Times New Roman"/>
        <family val="1"/>
      </rPr>
      <t>500%</t>
    </r>
    <r>
      <rPr>
        <sz val="10"/>
        <color indexed="8"/>
        <rFont val="宋体"/>
        <family val="3"/>
        <charset val="134"/>
      </rPr>
      <t>），则按照该指标分值的</t>
    </r>
    <r>
      <rPr>
        <sz val="10"/>
        <color rgb="FF000000"/>
        <rFont val="Times New Roman"/>
        <family val="1"/>
      </rPr>
      <t>30%</t>
    </r>
    <r>
      <rPr>
        <sz val="10"/>
        <color indexed="8"/>
        <rFont val="宋体"/>
        <family val="3"/>
        <charset val="134"/>
      </rPr>
      <t>扣分。</t>
    </r>
  </si>
  <si>
    <r>
      <rPr>
        <sz val="10"/>
        <color theme="1"/>
        <rFont val="Times New Roman"/>
        <family val="1"/>
      </rPr>
      <t xml:space="preserve">       3. </t>
    </r>
    <r>
      <rPr>
        <sz val="10"/>
        <color indexed="8"/>
        <rFont val="宋体"/>
        <family val="3"/>
        <charset val="134"/>
      </rPr>
      <t>请在“偏差原因分析及改进措施”中说明偏离目标、不能完成目标的原因及拟采取的措施。</t>
    </r>
  </si>
  <si>
    <r>
      <rPr>
        <sz val="10"/>
        <color theme="1"/>
        <rFont val="Times New Roman"/>
        <family val="1"/>
      </rPr>
      <t xml:space="preserve">       4. </t>
    </r>
    <r>
      <rPr>
        <sz val="10"/>
        <color rgb="FF000000"/>
        <rFont val="Times New Roman"/>
        <family val="1"/>
      </rPr>
      <t>90</t>
    </r>
    <r>
      <rPr>
        <sz val="10"/>
        <color indexed="8"/>
        <rFont val="宋体"/>
        <family val="3"/>
        <charset val="134"/>
      </rPr>
      <t>（含）</t>
    </r>
    <r>
      <rPr>
        <sz val="10"/>
        <color rgb="FF000000"/>
        <rFont val="Times New Roman"/>
        <family val="1"/>
      </rPr>
      <t>-100</t>
    </r>
    <r>
      <rPr>
        <sz val="10"/>
        <color indexed="8"/>
        <rFont val="宋体"/>
        <family val="3"/>
        <charset val="134"/>
      </rPr>
      <t>分为优、</t>
    </r>
    <r>
      <rPr>
        <sz val="10"/>
        <color rgb="FF000000"/>
        <rFont val="Times New Roman"/>
        <family val="1"/>
      </rPr>
      <t>80</t>
    </r>
    <r>
      <rPr>
        <sz val="10"/>
        <color indexed="8"/>
        <rFont val="宋体"/>
        <family val="3"/>
        <charset val="134"/>
      </rPr>
      <t>（含）</t>
    </r>
    <r>
      <rPr>
        <sz val="10"/>
        <color rgb="FF000000"/>
        <rFont val="Times New Roman"/>
        <family val="1"/>
      </rPr>
      <t>-90</t>
    </r>
    <r>
      <rPr>
        <sz val="10"/>
        <color indexed="8"/>
        <rFont val="宋体"/>
        <family val="3"/>
        <charset val="134"/>
      </rPr>
      <t>分为良、</t>
    </r>
    <r>
      <rPr>
        <sz val="10"/>
        <color rgb="FF000000"/>
        <rFont val="Times New Roman"/>
        <family val="1"/>
      </rPr>
      <t>60</t>
    </r>
    <r>
      <rPr>
        <sz val="10"/>
        <color indexed="8"/>
        <rFont val="宋体"/>
        <family val="3"/>
        <charset val="134"/>
      </rPr>
      <t>（含）</t>
    </r>
    <r>
      <rPr>
        <sz val="10"/>
        <color rgb="FF000000"/>
        <rFont val="Times New Roman"/>
        <family val="1"/>
      </rPr>
      <t>-80</t>
    </r>
    <r>
      <rPr>
        <sz val="10"/>
        <color indexed="8"/>
        <rFont val="宋体"/>
        <family val="3"/>
        <charset val="134"/>
      </rPr>
      <t>分为中、</t>
    </r>
    <r>
      <rPr>
        <sz val="10"/>
        <color rgb="FF000000"/>
        <rFont val="Times New Roman"/>
        <family val="1"/>
      </rPr>
      <t>60</t>
    </r>
    <r>
      <rPr>
        <sz val="10"/>
        <color indexed="8"/>
        <rFont val="宋体"/>
        <family val="3"/>
        <charset val="134"/>
      </rPr>
      <t>分以下为差。</t>
    </r>
  </si>
  <si>
    <r>
      <t>（</t>
    </r>
    <r>
      <rPr>
        <b/>
        <sz val="16"/>
        <rFont val="Times New Roman"/>
        <family val="1"/>
      </rPr>
      <t>2021</t>
    </r>
    <r>
      <rPr>
        <b/>
        <sz val="16"/>
        <rFont val="宋体"/>
        <family val="3"/>
        <charset val="134"/>
      </rPr>
      <t>年度）</t>
    </r>
  </si>
  <si>
    <r>
      <rPr>
        <sz val="11"/>
        <rFont val="宋体"/>
        <family val="3"/>
        <charset val="134"/>
      </rPr>
      <t>项目名称</t>
    </r>
  </si>
  <si>
    <r>
      <rPr>
        <sz val="11"/>
        <rFont val="宋体"/>
        <family val="3"/>
        <charset val="134"/>
      </rPr>
      <t>实施单位：</t>
    </r>
  </si>
  <si>
    <r>
      <rPr>
        <sz val="11"/>
        <rFont val="宋体"/>
        <family val="3"/>
        <charset val="134"/>
      </rPr>
      <t>项目资金
（万元）</t>
    </r>
  </si>
  <si>
    <r>
      <rPr>
        <sz val="11"/>
        <rFont val="宋体"/>
        <family val="3"/>
        <charset val="134"/>
      </rPr>
      <t>得分</t>
    </r>
  </si>
  <si>
    <r>
      <rPr>
        <sz val="11"/>
        <rFont val="宋体"/>
        <family val="3"/>
        <charset val="134"/>
      </rPr>
      <t>年度资金总额：</t>
    </r>
  </si>
  <si>
    <r>
      <t xml:space="preserve">           </t>
    </r>
    <r>
      <rPr>
        <sz val="11"/>
        <rFont val="宋体"/>
        <family val="3"/>
        <charset val="134"/>
      </rPr>
      <t>上年结转资金</t>
    </r>
  </si>
  <si>
    <r>
      <t xml:space="preserve">           </t>
    </r>
    <r>
      <rPr>
        <sz val="11"/>
        <rFont val="宋体"/>
        <family val="3"/>
        <charset val="134"/>
      </rPr>
      <t>其他资金</t>
    </r>
  </si>
  <si>
    <r>
      <rPr>
        <sz val="11"/>
        <rFont val="宋体"/>
        <family val="3"/>
        <charset val="134"/>
      </rPr>
      <t>通过项目实施，按要求完成了区域内</t>
    </r>
    <r>
      <rPr>
        <sz val="11"/>
        <rFont val="Times New Roman"/>
        <family val="1"/>
      </rPr>
      <t>1700</t>
    </r>
    <r>
      <rPr>
        <sz val="11"/>
        <rFont val="宋体"/>
        <family val="3"/>
        <charset val="134"/>
      </rPr>
      <t>亩山林全年管护工作，含山林边缘区域</t>
    </r>
    <r>
      <rPr>
        <sz val="11"/>
        <rFont val="Times New Roman"/>
        <family val="1"/>
      </rPr>
      <t>90</t>
    </r>
    <r>
      <rPr>
        <sz val="11"/>
        <rFont val="宋体"/>
        <family val="3"/>
        <charset val="134"/>
      </rPr>
      <t>万平米重点养护工作。有效提升了会议中心的环境质量，为保障会议、培训等工作的开展提供了良好环境条件。</t>
    </r>
    <r>
      <rPr>
        <sz val="11"/>
        <rFont val="Times New Roman"/>
        <family val="1"/>
      </rPr>
      <t xml:space="preserve">       
</t>
    </r>
  </si>
  <si>
    <r>
      <rPr>
        <sz val="11"/>
        <rFont val="宋体"/>
        <family val="3"/>
        <charset val="134"/>
      </rPr>
      <t>一级指标</t>
    </r>
  </si>
  <si>
    <r>
      <rPr>
        <sz val="11"/>
        <rFont val="宋体"/>
        <family val="3"/>
        <charset val="134"/>
      </rPr>
      <t>分值</t>
    </r>
  </si>
  <si>
    <r>
      <rPr>
        <sz val="11"/>
        <rFont val="宋体"/>
        <family val="3"/>
        <charset val="134"/>
      </rPr>
      <t>产出指标
（</t>
    </r>
    <r>
      <rPr>
        <sz val="11"/>
        <rFont val="Times New Roman"/>
        <family val="1"/>
      </rPr>
      <t>50</t>
    </r>
    <r>
      <rPr>
        <sz val="11"/>
        <rFont val="宋体"/>
        <family val="3"/>
        <charset val="134"/>
      </rPr>
      <t>分</t>
    </r>
    <r>
      <rPr>
        <sz val="11"/>
        <rFont val="Times New Roman"/>
        <family val="1"/>
      </rPr>
      <t xml:space="preserve"> </t>
    </r>
    <r>
      <rPr>
        <sz val="11"/>
        <rFont val="宋体"/>
        <family val="3"/>
        <charset val="134"/>
      </rPr>
      <t>）</t>
    </r>
  </si>
  <si>
    <r>
      <t>1700</t>
    </r>
    <r>
      <rPr>
        <sz val="11"/>
        <rFont val="宋体"/>
        <family val="3"/>
        <charset val="134"/>
      </rPr>
      <t>亩</t>
    </r>
  </si>
  <si>
    <r>
      <t>90</t>
    </r>
    <r>
      <rPr>
        <sz val="11"/>
        <rFont val="宋体"/>
        <family val="3"/>
        <charset val="134"/>
      </rPr>
      <t>万平米</t>
    </r>
  </si>
  <si>
    <r>
      <t>效益指标
（</t>
    </r>
    <r>
      <rPr>
        <sz val="11"/>
        <rFont val="Times New Roman"/>
        <family val="1"/>
      </rPr>
      <t>30</t>
    </r>
    <r>
      <rPr>
        <sz val="11"/>
        <rFont val="宋体"/>
        <family val="3"/>
        <charset val="134"/>
      </rPr>
      <t>分）</t>
    </r>
  </si>
  <si>
    <r>
      <t>满意度指标（</t>
    </r>
    <r>
      <rPr>
        <sz val="11"/>
        <rFont val="Times New Roman"/>
        <family val="1"/>
      </rPr>
      <t>10</t>
    </r>
    <r>
      <rPr>
        <sz val="11"/>
        <rFont val="宋体"/>
        <family val="3"/>
        <charset val="134"/>
      </rPr>
      <t>分）</t>
    </r>
  </si>
  <si>
    <r>
      <t>＞</t>
    </r>
    <r>
      <rPr>
        <sz val="11"/>
        <rFont val="Times New Roman"/>
        <family val="1"/>
      </rPr>
      <t>90%</t>
    </r>
  </si>
  <si>
    <r>
      <rPr>
        <b/>
        <sz val="11"/>
        <rFont val="宋体"/>
        <family val="3"/>
        <charset val="134"/>
      </rPr>
      <t>总</t>
    </r>
    <r>
      <rPr>
        <b/>
        <sz val="11"/>
        <rFont val="Times New Roman"/>
        <family val="1"/>
      </rPr>
      <t xml:space="preserve">    </t>
    </r>
    <r>
      <rPr>
        <b/>
        <sz val="11"/>
        <rFont val="宋体"/>
        <family val="3"/>
        <charset val="134"/>
      </rPr>
      <t>分</t>
    </r>
  </si>
  <si>
    <t>主管部门</t>
    <phoneticPr fontId="18" type="noConversion"/>
  </si>
  <si>
    <t>参照北京市平原造林管护标准实施</t>
    <phoneticPr fontId="18" type="noConversion"/>
  </si>
  <si>
    <t>管护工作参照北京市平原造林管护标准实施</t>
    <phoneticPr fontId="18" type="noConversion"/>
  </si>
  <si>
    <t>反映实际实施的管护标准执行情况检查达标的量化分析不够充分</t>
    <phoneticPr fontId="18" type="noConversion"/>
  </si>
  <si>
    <t>反映管护工作质量达标的量化分析不够充分</t>
    <phoneticPr fontId="18" type="noConversion"/>
  </si>
  <si>
    <t>支撑项目验收通过的佐证材料不充分</t>
    <phoneticPr fontId="18" type="noConversion"/>
  </si>
  <si>
    <t>反映山林树木生长效益的量化分析支撑材料不充分</t>
    <phoneticPr fontId="18" type="noConversion"/>
  </si>
  <si>
    <t>反映山林树木生态效益的量化分析支撑材料不充分</t>
    <phoneticPr fontId="18" type="noConversion"/>
  </si>
  <si>
    <t>反映区域内山林持续生态效益和景观效果的量化分析支撑材料不充分</t>
    <phoneticPr fontId="18" type="noConversion"/>
  </si>
  <si>
    <t>满意度调查样本及分析的支撑材料不够充分</t>
    <phoneticPr fontId="18" type="noConversion"/>
  </si>
  <si>
    <r>
      <t>项目预算控制数</t>
    </r>
    <r>
      <rPr>
        <sz val="11"/>
        <rFont val="Times New Roman"/>
        <family val="1"/>
      </rPr>
      <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</si>
</sst>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76" formatCode="0_ "/>
    <numFmt numFmtId="177" formatCode="0.00_ "/>
    <numFmt numFmtId="178" formatCode="0_);[Red]\(0\)"/>
    <numFmt numFmtId="179" formatCode="0.0_ "/>
    <numFmt numFmtId="180" formatCode="#,##0.00_ "/>
  </numFmts>
  <fonts count="19" x14ac:knownFonts="1">
    <font>
      <sz val="11"/>
      <color theme="1"/>
      <name val="等线"/>
      <charset val="134"/>
      <scheme val="minor"/>
    </font>
    <font>
      <sz val="16"/>
      <color theme="1"/>
      <name val="Times New Roman"/>
      <family val="1"/>
    </font>
    <font>
      <sz val="16"/>
      <color rgb="FF0000FF"/>
      <name val="Times New Roman"/>
      <family val="1"/>
    </font>
    <font>
      <sz val="11"/>
      <color theme="1"/>
      <name val="Times New Roman"/>
      <family val="1"/>
    </font>
    <font>
      <b/>
      <sz val="11"/>
      <color theme="1"/>
      <name val="Times New Roman"/>
      <family val="1"/>
    </font>
    <font>
      <sz val="10"/>
      <color theme="1"/>
      <name val="Times New Roman"/>
      <family val="1"/>
    </font>
    <font>
      <sz val="11"/>
      <color theme="1"/>
      <name val="宋体"/>
      <family val="3"/>
      <charset val="134"/>
    </font>
    <font>
      <sz val="11"/>
      <name val="Times New Roman"/>
      <family val="1"/>
    </font>
    <font>
      <sz val="12"/>
      <name val="宋体"/>
      <family val="3"/>
      <charset val="134"/>
    </font>
    <font>
      <sz val="10"/>
      <color indexed="8"/>
      <name val="宋体"/>
      <family val="3"/>
      <charset val="134"/>
    </font>
    <font>
      <sz val="10"/>
      <color rgb="FF000000"/>
      <name val="Times New Roman"/>
      <family val="1"/>
    </font>
    <font>
      <sz val="9"/>
      <name val="宋体"/>
      <family val="3"/>
      <charset val="134"/>
    </font>
    <font>
      <b/>
      <sz val="16"/>
      <name val="微软雅黑 Light"/>
      <family val="2"/>
      <charset val="134"/>
    </font>
    <font>
      <b/>
      <sz val="16"/>
      <name val="Times New Roman"/>
      <family val="1"/>
    </font>
    <font>
      <b/>
      <sz val="16"/>
      <name val="宋体"/>
      <family val="3"/>
      <charset val="134"/>
    </font>
    <font>
      <sz val="11"/>
      <name val="宋体"/>
      <family val="3"/>
      <charset val="134"/>
    </font>
    <font>
      <b/>
      <sz val="11"/>
      <name val="Times New Roman"/>
      <family val="1"/>
    </font>
    <font>
      <b/>
      <sz val="11"/>
      <name val="宋体"/>
      <family val="3"/>
      <charset val="134"/>
    </font>
    <font>
      <sz val="9"/>
      <name val="等线"/>
      <family val="3"/>
      <charset val="134"/>
      <scheme val="minor"/>
    </font>
  </fonts>
  <fills count="2">
    <fill>
      <patternFill patternType="none"/>
    </fill>
    <fill>
      <patternFill patternType="gray125"/>
    </fill>
  </fills>
  <borders count="4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alignment vertical="center"/>
    </xf>
    <xf numFmtId="0" fontId="8" fillId="0" borderId="0"/>
  </cellStyleXfs>
  <cellXfs count="138">
    <xf numFmtId="0" fontId="0" fillId="0" borderId="0" xfId="0">
      <alignment vertical="center"/>
    </xf>
    <xf numFmtId="0" fontId="3" fillId="0" borderId="0" xfId="0" applyFont="1" applyAlignment="1">
      <alignment horizontal="center" vertical="center"/>
    </xf>
    <xf numFmtId="0" fontId="3" fillId="0" borderId="0" xfId="0" applyFont="1" applyAlignment="1">
      <alignment horizontal="justify" vertical="center" wrapText="1"/>
    </xf>
    <xf numFmtId="178" fontId="7" fillId="0" borderId="3" xfId="0" applyNumberFormat="1" applyFont="1" applyFill="1" applyBorder="1" applyAlignment="1">
      <alignment horizontal="justify" vertical="center" wrapText="1"/>
    </xf>
    <xf numFmtId="9" fontId="7" fillId="0" borderId="3" xfId="0" applyNumberFormat="1" applyFont="1" applyFill="1" applyBorder="1" applyAlignment="1">
      <alignment horizontal="justify" vertical="center" wrapText="1"/>
    </xf>
    <xf numFmtId="43" fontId="7" fillId="0" borderId="3" xfId="0" applyNumberFormat="1" applyFont="1" applyFill="1" applyBorder="1" applyAlignment="1">
      <alignment horizontal="justify" vertical="center" wrapText="1"/>
    </xf>
    <xf numFmtId="9" fontId="7" fillId="0" borderId="11" xfId="0" applyNumberFormat="1" applyFont="1" applyFill="1" applyBorder="1" applyAlignment="1">
      <alignment horizontal="justify" vertical="center" wrapText="1"/>
    </xf>
    <xf numFmtId="0" fontId="3" fillId="0" borderId="30" xfId="0" applyFont="1" applyBorder="1" applyAlignment="1">
      <alignment horizontal="justify" vertical="center" wrapText="1"/>
    </xf>
    <xf numFmtId="0" fontId="5" fillId="0" borderId="0" xfId="0" applyFont="1" applyAlignment="1">
      <alignment horizontal="justify" vertical="center" wrapText="1"/>
    </xf>
    <xf numFmtId="0" fontId="6" fillId="0" borderId="0" xfId="0" applyFont="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0" xfId="0" applyFont="1" applyFill="1" applyAlignment="1">
      <alignment horizontal="justify" vertical="center" wrapText="1"/>
    </xf>
    <xf numFmtId="0" fontId="15" fillId="0" borderId="0" xfId="0" applyFont="1" applyFill="1" applyAlignment="1">
      <alignment horizontal="right" vertical="center"/>
    </xf>
    <xf numFmtId="0" fontId="15" fillId="0" borderId="6" xfId="0" applyFont="1" applyFill="1" applyBorder="1" applyAlignment="1">
      <alignment horizontal="center" vertical="center"/>
    </xf>
    <xf numFmtId="0" fontId="15" fillId="0" borderId="2" xfId="0" applyFont="1" applyFill="1" applyBorder="1" applyAlignment="1">
      <alignment horizontal="center" vertical="center" wrapText="1"/>
    </xf>
    <xf numFmtId="0" fontId="7" fillId="0" borderId="31" xfId="0" applyFont="1" applyFill="1" applyBorder="1" applyAlignment="1">
      <alignment horizontal="center" vertical="center" wrapText="1"/>
    </xf>
    <xf numFmtId="43" fontId="7" fillId="0" borderId="4" xfId="0" applyNumberFormat="1" applyFont="1" applyFill="1" applyBorder="1" applyAlignment="1">
      <alignment horizontal="justify" vertical="center" wrapText="1"/>
    </xf>
    <xf numFmtId="176" fontId="7" fillId="0" borderId="4" xfId="0" applyNumberFormat="1" applyFont="1" applyFill="1" applyBorder="1" applyAlignment="1">
      <alignment horizontal="center" vertical="center"/>
    </xf>
    <xf numFmtId="10" fontId="7" fillId="0" borderId="4" xfId="0" applyNumberFormat="1" applyFont="1" applyFill="1" applyBorder="1" applyAlignment="1">
      <alignment horizontal="right" vertical="center"/>
    </xf>
    <xf numFmtId="176" fontId="7" fillId="0" borderId="23" xfId="0" applyNumberFormat="1" applyFont="1" applyFill="1" applyBorder="1" applyAlignment="1">
      <alignment horizontal="center" vertical="center"/>
    </xf>
    <xf numFmtId="43" fontId="7" fillId="0" borderId="12" xfId="0" applyNumberFormat="1" applyFont="1" applyFill="1" applyBorder="1" applyAlignment="1">
      <alignment horizontal="justify" vertical="center" wrapText="1"/>
    </xf>
    <xf numFmtId="176" fontId="7" fillId="0" borderId="12" xfId="0" applyNumberFormat="1" applyFont="1" applyFill="1" applyBorder="1" applyAlignment="1">
      <alignment horizontal="center" vertical="center"/>
    </xf>
    <xf numFmtId="176" fontId="7" fillId="0" borderId="28" xfId="0" applyNumberFormat="1" applyFont="1" applyFill="1" applyBorder="1" applyAlignment="1">
      <alignment horizontal="center" vertical="center"/>
    </xf>
    <xf numFmtId="0" fontId="15" fillId="0" borderId="4" xfId="0" applyFont="1" applyFill="1" applyBorder="1" applyAlignment="1">
      <alignment horizontal="center" vertical="center"/>
    </xf>
    <xf numFmtId="0" fontId="15" fillId="0" borderId="2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justify" vertical="center"/>
    </xf>
    <xf numFmtId="0" fontId="7" fillId="0" borderId="23" xfId="0" applyFont="1" applyFill="1" applyBorder="1" applyAlignment="1">
      <alignment horizontal="justify" vertical="center"/>
    </xf>
    <xf numFmtId="0" fontId="15" fillId="0" borderId="23" xfId="0" applyFont="1" applyFill="1" applyBorder="1" applyAlignment="1">
      <alignment horizontal="justify" vertical="center"/>
    </xf>
    <xf numFmtId="9" fontId="15" fillId="0" borderId="3" xfId="0" applyNumberFormat="1" applyFont="1" applyFill="1" applyBorder="1" applyAlignment="1">
      <alignment horizontal="justify" vertical="center" wrapText="1"/>
    </xf>
    <xf numFmtId="9" fontId="7" fillId="0" borderId="23" xfId="0" applyNumberFormat="1" applyFont="1" applyFill="1" applyBorder="1" applyAlignment="1">
      <alignment horizontal="justify" vertical="center"/>
    </xf>
    <xf numFmtId="31" fontId="15" fillId="0" borderId="23" xfId="0" applyNumberFormat="1" applyFont="1" applyFill="1" applyBorder="1" applyAlignment="1">
      <alignment horizontal="justify" vertical="center"/>
    </xf>
    <xf numFmtId="180" fontId="15" fillId="0" borderId="23" xfId="0" applyNumberFormat="1" applyFont="1" applyFill="1" applyBorder="1" applyAlignment="1">
      <alignment horizontal="justify" vertical="center"/>
    </xf>
    <xf numFmtId="43" fontId="15" fillId="0" borderId="3" xfId="0" applyNumberFormat="1" applyFont="1" applyFill="1" applyBorder="1" applyAlignment="1">
      <alignment horizontal="justify" vertical="center" wrapText="1"/>
    </xf>
    <xf numFmtId="179" fontId="7" fillId="0" borderId="9" xfId="0" applyNumberFormat="1" applyFont="1" applyFill="1" applyBorder="1" applyAlignment="1">
      <alignment horizontal="justify" vertical="center"/>
    </xf>
    <xf numFmtId="179" fontId="7" fillId="0" borderId="20" xfId="0" applyNumberFormat="1" applyFont="1" applyFill="1" applyBorder="1" applyAlignment="1">
      <alignment horizontal="justify" vertical="center"/>
    </xf>
    <xf numFmtId="179" fontId="7" fillId="0" borderId="21" xfId="0" applyNumberFormat="1" applyFont="1" applyFill="1" applyBorder="1" applyAlignment="1">
      <alignment horizontal="justify" vertical="center"/>
    </xf>
    <xf numFmtId="57" fontId="15" fillId="0" borderId="23" xfId="0" applyNumberFormat="1" applyFont="1" applyFill="1" applyBorder="1" applyAlignment="1">
      <alignment horizontal="justify" vertical="center"/>
    </xf>
    <xf numFmtId="0" fontId="15" fillId="0" borderId="6" xfId="0" applyFont="1" applyFill="1" applyBorder="1" applyAlignment="1">
      <alignment horizontal="justify" vertical="center"/>
    </xf>
    <xf numFmtId="10" fontId="15" fillId="0" borderId="26" xfId="0" applyNumberFormat="1" applyFont="1" applyFill="1" applyBorder="1" applyAlignment="1">
      <alignment horizontal="justify" vertical="center"/>
    </xf>
    <xf numFmtId="9" fontId="15" fillId="0" borderId="5" xfId="0" applyNumberFormat="1" applyFont="1" applyFill="1" applyBorder="1" applyAlignment="1">
      <alignment horizontal="justify" vertical="center" wrapText="1"/>
    </xf>
    <xf numFmtId="176" fontId="7" fillId="0" borderId="6" xfId="0" applyNumberFormat="1" applyFont="1" applyFill="1" applyBorder="1" applyAlignment="1">
      <alignment horizontal="center" vertical="center"/>
    </xf>
    <xf numFmtId="0" fontId="15" fillId="0" borderId="12" xfId="0" applyFont="1" applyFill="1" applyBorder="1" applyAlignment="1">
      <alignment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justify" vertical="center"/>
    </xf>
    <xf numFmtId="10" fontId="15" fillId="0" borderId="28" xfId="0" applyNumberFormat="1" applyFont="1" applyFill="1" applyBorder="1" applyAlignment="1">
      <alignment horizontal="justify" vertical="center"/>
    </xf>
    <xf numFmtId="176" fontId="16" fillId="0" borderId="29" xfId="0" applyNumberFormat="1" applyFont="1" applyFill="1" applyBorder="1" applyAlignment="1">
      <alignment horizontal="center" vertical="center"/>
    </xf>
    <xf numFmtId="0" fontId="1" fillId="0" borderId="0" xfId="0" applyFont="1" applyAlignment="1">
      <alignment vertical="center"/>
    </xf>
    <xf numFmtId="0" fontId="2" fillId="0" borderId="0" xfId="0" applyFont="1" applyAlignment="1">
      <alignment vertical="center"/>
    </xf>
    <xf numFmtId="0" fontId="7" fillId="0" borderId="0" xfId="0" applyFont="1" applyFill="1" applyAlignment="1">
      <alignment vertical="center"/>
    </xf>
    <xf numFmtId="43" fontId="7" fillId="0" borderId="0" xfId="0" applyNumberFormat="1" applyFont="1" applyFill="1" applyAlignment="1">
      <alignment vertical="center"/>
    </xf>
    <xf numFmtId="0" fontId="3" fillId="0" borderId="0" xfId="0" applyFont="1" applyAlignment="1">
      <alignment vertical="center"/>
    </xf>
    <xf numFmtId="43" fontId="7" fillId="0" borderId="4" xfId="0" applyNumberFormat="1" applyFont="1" applyFill="1" applyBorder="1" applyAlignment="1">
      <alignment vertical="center"/>
    </xf>
    <xf numFmtId="177" fontId="7" fillId="0" borderId="23" xfId="0" applyNumberFormat="1" applyFont="1" applyFill="1" applyBorder="1" applyAlignment="1">
      <alignment vertical="center"/>
    </xf>
    <xf numFmtId="43" fontId="7" fillId="0" borderId="12" xfId="0" applyNumberFormat="1" applyFont="1" applyFill="1" applyBorder="1" applyAlignment="1">
      <alignment vertical="center"/>
    </xf>
    <xf numFmtId="0" fontId="6" fillId="0" borderId="0" xfId="0" applyFont="1" applyAlignment="1">
      <alignment vertical="center"/>
    </xf>
    <xf numFmtId="0" fontId="15" fillId="0" borderId="0" xfId="0" applyFont="1" applyFill="1" applyAlignment="1">
      <alignment vertical="center"/>
    </xf>
    <xf numFmtId="178" fontId="15" fillId="0" borderId="3" xfId="0" applyNumberFormat="1" applyFont="1" applyFill="1" applyBorder="1" applyAlignment="1">
      <alignment horizontal="justify" vertical="center" wrapText="1"/>
    </xf>
    <xf numFmtId="0" fontId="4" fillId="0" borderId="0" xfId="0" applyFont="1" applyAlignment="1">
      <alignment vertical="center"/>
    </xf>
    <xf numFmtId="0" fontId="3" fillId="0" borderId="30" xfId="0" applyFont="1" applyBorder="1" applyAlignment="1">
      <alignment vertical="center"/>
    </xf>
    <xf numFmtId="0" fontId="5" fillId="0" borderId="0" xfId="0" applyFont="1" applyAlignment="1">
      <alignment vertical="center"/>
    </xf>
    <xf numFmtId="177" fontId="7" fillId="0" borderId="4" xfId="0" applyNumberFormat="1" applyFont="1" applyFill="1" applyBorder="1" applyAlignment="1">
      <alignment horizontal="center" vertical="center"/>
    </xf>
    <xf numFmtId="177" fontId="7" fillId="0" borderId="6" xfId="0" applyNumberFormat="1" applyFont="1" applyFill="1" applyBorder="1" applyAlignment="1">
      <alignment horizontal="center" vertical="center"/>
    </xf>
    <xf numFmtId="177" fontId="7" fillId="0" borderId="12" xfId="0" applyNumberFormat="1" applyFont="1" applyFill="1" applyBorder="1" applyAlignment="1">
      <alignment horizontal="center" vertical="center"/>
    </xf>
    <xf numFmtId="177" fontId="16" fillId="0" borderId="29" xfId="0" applyNumberFormat="1" applyFont="1" applyFill="1" applyBorder="1" applyAlignment="1">
      <alignment horizontal="center" vertical="center"/>
    </xf>
    <xf numFmtId="0" fontId="12" fillId="0" borderId="0" xfId="0" applyFont="1" applyFill="1" applyAlignment="1">
      <alignment horizontal="center" vertical="center"/>
    </xf>
    <xf numFmtId="0" fontId="13" fillId="0" borderId="0" xfId="0" applyFont="1" applyFill="1" applyAlignment="1">
      <alignment horizontal="center" vertical="center"/>
    </xf>
    <xf numFmtId="0" fontId="13" fillId="0" borderId="0" xfId="0" applyFont="1" applyFill="1" applyAlignment="1">
      <alignment horizontal="justify" vertical="center" wrapText="1"/>
    </xf>
    <xf numFmtId="0" fontId="14" fillId="0" borderId="0" xfId="0" applyFont="1" applyFill="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7" fillId="0" borderId="31" xfId="0" applyFont="1" applyFill="1" applyBorder="1" applyAlignment="1">
      <alignment horizontal="center" vertical="center"/>
    </xf>
    <xf numFmtId="0" fontId="15"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15"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15" fillId="0" borderId="9" xfId="0" applyFont="1" applyFill="1" applyBorder="1" applyAlignment="1">
      <alignment horizontal="justify" vertical="center"/>
    </xf>
    <xf numFmtId="0" fontId="7" fillId="0" borderId="20" xfId="0" applyFont="1" applyFill="1" applyBorder="1" applyAlignment="1">
      <alignment horizontal="justify" vertical="center"/>
    </xf>
    <xf numFmtId="0" fontId="7" fillId="0" borderId="21" xfId="0" applyFont="1" applyFill="1" applyBorder="1" applyAlignment="1">
      <alignment horizontal="justify" vertical="center"/>
    </xf>
    <xf numFmtId="0" fontId="15"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15" fillId="0" borderId="6" xfId="0" applyFont="1" applyFill="1" applyBorder="1" applyAlignment="1">
      <alignment horizontal="justify" vertical="center"/>
    </xf>
    <xf numFmtId="0" fontId="15" fillId="0" borderId="6" xfId="0" applyFont="1" applyFill="1" applyBorder="1" applyAlignment="1">
      <alignment horizontal="justify" vertical="center" wrapText="1"/>
    </xf>
    <xf numFmtId="0" fontId="7" fillId="0" borderId="32" xfId="0" applyFont="1" applyFill="1" applyBorder="1" applyAlignment="1">
      <alignment horizontal="justify" vertical="center"/>
    </xf>
    <xf numFmtId="0" fontId="7" fillId="0" borderId="33" xfId="0" applyFont="1" applyFill="1" applyBorder="1" applyAlignment="1">
      <alignment horizontal="justify" vertical="center"/>
    </xf>
    <xf numFmtId="0" fontId="7" fillId="0" borderId="34" xfId="0" applyFont="1" applyFill="1" applyBorder="1" applyAlignment="1">
      <alignment horizontal="justify"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justify" vertical="center"/>
    </xf>
    <xf numFmtId="0" fontId="7" fillId="0" borderId="10" xfId="0" applyFont="1" applyFill="1" applyBorder="1" applyAlignment="1">
      <alignment horizontal="justify" vertical="center"/>
    </xf>
    <xf numFmtId="0" fontId="7" fillId="0" borderId="13" xfId="0" applyFont="1" applyFill="1" applyBorder="1" applyAlignment="1">
      <alignment horizontal="justify" vertical="center"/>
    </xf>
    <xf numFmtId="0" fontId="7" fillId="0" borderId="14" xfId="0" applyFont="1" applyFill="1" applyBorder="1" applyAlignment="1">
      <alignment horizontal="justify" vertical="center"/>
    </xf>
    <xf numFmtId="0" fontId="15" fillId="0" borderId="7"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5" fillId="0" borderId="9" xfId="0" applyFont="1" applyFill="1" applyBorder="1" applyAlignment="1">
      <alignment horizontal="justify" vertical="center" wrapText="1"/>
    </xf>
    <xf numFmtId="0" fontId="15" fillId="0" borderId="20" xfId="0" applyFont="1" applyFill="1" applyBorder="1" applyAlignment="1">
      <alignment horizontal="justify" vertical="center" wrapText="1"/>
    </xf>
    <xf numFmtId="0" fontId="15" fillId="0" borderId="21" xfId="0" applyFont="1" applyFill="1" applyBorder="1" applyAlignment="1">
      <alignment horizontal="justify" vertical="center" wrapText="1"/>
    </xf>
    <xf numFmtId="0" fontId="7" fillId="0" borderId="22" xfId="0" applyFont="1" applyFill="1" applyBorder="1" applyAlignment="1">
      <alignment horizontal="justify" vertical="center" wrapText="1"/>
    </xf>
    <xf numFmtId="0" fontId="7" fillId="0" borderId="20" xfId="0" applyFont="1" applyFill="1" applyBorder="1" applyAlignment="1">
      <alignment horizontal="justify" vertical="center" wrapText="1"/>
    </xf>
    <xf numFmtId="0" fontId="7" fillId="0" borderId="21" xfId="0" applyFont="1" applyFill="1" applyBorder="1" applyAlignment="1">
      <alignment horizontal="justify" vertical="center" wrapText="1"/>
    </xf>
    <xf numFmtId="0" fontId="15" fillId="0" borderId="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179" fontId="15" fillId="0" borderId="9" xfId="0" applyNumberFormat="1" applyFont="1" applyFill="1" applyBorder="1" applyAlignment="1">
      <alignment horizontal="justify" vertical="center"/>
    </xf>
    <xf numFmtId="179" fontId="7" fillId="0" borderId="20" xfId="0" applyNumberFormat="1" applyFont="1" applyFill="1" applyBorder="1" applyAlignment="1">
      <alignment horizontal="justify" vertical="center"/>
    </xf>
    <xf numFmtId="179" fontId="7" fillId="0" borderId="21" xfId="0" applyNumberFormat="1" applyFont="1" applyFill="1" applyBorder="1" applyAlignment="1">
      <alignment horizontal="justify" vertical="center"/>
    </xf>
    <xf numFmtId="179" fontId="7" fillId="0" borderId="9" xfId="0" applyNumberFormat="1" applyFont="1" applyFill="1" applyBorder="1" applyAlignment="1">
      <alignment horizontal="justify" vertical="center"/>
    </xf>
    <xf numFmtId="177" fontId="16" fillId="0" borderId="37" xfId="0" applyNumberFormat="1" applyFont="1" applyFill="1" applyBorder="1" applyAlignment="1">
      <alignment horizontal="center" vertical="center"/>
    </xf>
    <xf numFmtId="177" fontId="16" fillId="0" borderId="38" xfId="0" applyNumberFormat="1" applyFont="1" applyFill="1" applyBorder="1" applyAlignment="1">
      <alignment horizontal="center" vertical="center"/>
    </xf>
    <xf numFmtId="177" fontId="16" fillId="0" borderId="39" xfId="0" applyNumberFormat="1" applyFont="1" applyFill="1" applyBorder="1" applyAlignment="1">
      <alignment horizontal="center" vertical="center"/>
    </xf>
    <xf numFmtId="0" fontId="5" fillId="0" borderId="0" xfId="0" applyFont="1" applyAlignment="1">
      <alignment horizontal="justify" vertical="center"/>
    </xf>
    <xf numFmtId="0" fontId="5" fillId="0" borderId="0" xfId="0" applyFont="1" applyAlignment="1">
      <alignment horizontal="justify" vertical="center" wrapText="1"/>
    </xf>
    <xf numFmtId="0" fontId="15" fillId="0" borderId="15"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27"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6" xfId="0" applyFont="1" applyFill="1" applyBorder="1" applyAlignment="1">
      <alignment horizontal="center" vertical="center"/>
    </xf>
    <xf numFmtId="0" fontId="15" fillId="0" borderId="25" xfId="0" applyFont="1" applyFill="1" applyBorder="1" applyAlignment="1">
      <alignment horizontal="center" vertical="center"/>
    </xf>
    <xf numFmtId="179" fontId="15" fillId="0" borderId="13" xfId="0" applyNumberFormat="1" applyFont="1" applyFill="1" applyBorder="1" applyAlignment="1">
      <alignment horizontal="justify" vertical="center"/>
    </xf>
    <xf numFmtId="179" fontId="7" fillId="0" borderId="35" xfId="0" applyNumberFormat="1" applyFont="1" applyFill="1" applyBorder="1" applyAlignment="1">
      <alignment horizontal="justify" vertical="center"/>
    </xf>
    <xf numFmtId="179" fontId="7" fillId="0" borderId="36" xfId="0" applyNumberFormat="1" applyFont="1" applyFill="1" applyBorder="1" applyAlignment="1">
      <alignment horizontal="justify" vertical="center"/>
    </xf>
    <xf numFmtId="0" fontId="16" fillId="0" borderId="27" xfId="0" applyFont="1" applyFill="1" applyBorder="1" applyAlignment="1">
      <alignment horizontal="center" vertical="center"/>
    </xf>
    <xf numFmtId="0" fontId="16" fillId="0" borderId="29" xfId="0" applyFont="1" applyFill="1" applyBorder="1" applyAlignment="1">
      <alignment horizontal="center" vertical="center"/>
    </xf>
    <xf numFmtId="0" fontId="16" fillId="0" borderId="29" xfId="0" applyFont="1" applyFill="1" applyBorder="1" applyAlignment="1">
      <alignment horizontal="justify"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27710</xdr:colOff>
      <xdr:row>6</xdr:row>
      <xdr:rowOff>0</xdr:rowOff>
    </xdr:from>
    <xdr:to>
      <xdr:col>5</xdr:col>
      <xdr:colOff>6927</xdr:colOff>
      <xdr:row>6</xdr:row>
      <xdr:rowOff>429490</xdr:rowOff>
    </xdr:to>
    <xdr:cxnSp macro="">
      <xdr:nvCxnSpPr>
        <xdr:cNvPr id="2" name="直接连接符 1">
          <a:extLst>
            <a:ext uri="{FF2B5EF4-FFF2-40B4-BE49-F238E27FC236}">
              <a16:creationId xmlns:a16="http://schemas.microsoft.com/office/drawing/2014/main" id="{00000000-0008-0000-0000-000002000000}"/>
            </a:ext>
          </a:extLst>
        </xdr:cNvPr>
        <xdr:cNvCxnSpPr/>
      </xdr:nvCxnSpPr>
      <xdr:spPr>
        <a:xfrm>
          <a:off x="2397760" y="1861185"/>
          <a:ext cx="4719955" cy="4292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L34"/>
  <sheetViews>
    <sheetView showGridLines="0" tabSelected="1" zoomScale="90" zoomScaleNormal="90" workbookViewId="0">
      <pane ySplit="5" topLeftCell="A20" activePane="bottomLeft" state="frozen"/>
      <selection pane="bottomLeft" activeCell="F24" sqref="F24"/>
    </sheetView>
  </sheetViews>
  <sheetFormatPr defaultColWidth="9" defaultRowHeight="18" customHeight="1" x14ac:dyDescent="0.25"/>
  <cols>
    <col min="1" max="1" width="6.6640625" style="52" customWidth="1"/>
    <col min="2" max="2" width="12" style="52" customWidth="1"/>
    <col min="3" max="3" width="12.44140625" style="52" customWidth="1"/>
    <col min="4" max="4" width="31" style="52" customWidth="1"/>
    <col min="5" max="5" width="33.33203125" style="52" customWidth="1"/>
    <col min="6" max="6" width="24.44140625" style="2" customWidth="1"/>
    <col min="7" max="8" width="13.77734375" style="52" customWidth="1"/>
    <col min="9" max="11" width="10.77734375" style="52" customWidth="1"/>
    <col min="12" max="12" width="18.77734375" style="52" customWidth="1"/>
    <col min="13" max="16384" width="9" style="52"/>
  </cols>
  <sheetData>
    <row r="1" spans="1:12" s="48" customFormat="1" ht="34.950000000000003" customHeight="1" x14ac:dyDescent="0.25">
      <c r="A1" s="66" t="s">
        <v>0</v>
      </c>
      <c r="B1" s="67"/>
      <c r="C1" s="67"/>
      <c r="D1" s="67"/>
      <c r="E1" s="67"/>
      <c r="F1" s="68"/>
      <c r="G1" s="67"/>
      <c r="H1" s="67"/>
      <c r="I1" s="67"/>
      <c r="J1" s="67"/>
      <c r="K1" s="67"/>
    </row>
    <row r="2" spans="1:12" s="49" customFormat="1" ht="21" x14ac:dyDescent="0.25">
      <c r="A2" s="69" t="s">
        <v>60</v>
      </c>
      <c r="B2" s="67"/>
      <c r="C2" s="67"/>
      <c r="D2" s="67"/>
      <c r="E2" s="67"/>
      <c r="F2" s="68"/>
      <c r="G2" s="67"/>
      <c r="H2" s="67"/>
      <c r="I2" s="67"/>
      <c r="J2" s="67"/>
      <c r="K2" s="67"/>
    </row>
    <row r="3" spans="1:12" ht="15.9" customHeight="1" x14ac:dyDescent="0.25">
      <c r="A3" s="50"/>
      <c r="B3" s="50"/>
      <c r="C3" s="50"/>
      <c r="D3" s="50"/>
      <c r="E3" s="50"/>
      <c r="F3" s="12"/>
      <c r="G3" s="50"/>
      <c r="H3" s="50"/>
      <c r="I3" s="51"/>
      <c r="J3" s="50"/>
      <c r="K3" s="13" t="s">
        <v>1</v>
      </c>
    </row>
    <row r="4" spans="1:12" ht="24.9" customHeight="1" x14ac:dyDescent="0.25">
      <c r="A4" s="70" t="s">
        <v>61</v>
      </c>
      <c r="B4" s="71"/>
      <c r="C4" s="71"/>
      <c r="D4" s="72" t="s">
        <v>2</v>
      </c>
      <c r="E4" s="71"/>
      <c r="F4" s="73"/>
      <c r="G4" s="71"/>
      <c r="H4" s="71"/>
      <c r="I4" s="71"/>
      <c r="J4" s="71"/>
      <c r="K4" s="74"/>
    </row>
    <row r="5" spans="1:12" ht="24.9" customHeight="1" x14ac:dyDescent="0.25">
      <c r="A5" s="75" t="s">
        <v>78</v>
      </c>
      <c r="B5" s="76"/>
      <c r="C5" s="76"/>
      <c r="D5" s="77" t="s">
        <v>3</v>
      </c>
      <c r="E5" s="76"/>
      <c r="F5" s="78"/>
      <c r="G5" s="76"/>
      <c r="H5" s="10" t="s">
        <v>62</v>
      </c>
      <c r="I5" s="79" t="s">
        <v>4</v>
      </c>
      <c r="J5" s="80"/>
      <c r="K5" s="81"/>
    </row>
    <row r="6" spans="1:12" ht="24.9" customHeight="1" x14ac:dyDescent="0.25">
      <c r="A6" s="82" t="s">
        <v>5</v>
      </c>
      <c r="B6" s="83"/>
      <c r="C6" s="83"/>
      <c r="D6" s="84" t="s">
        <v>6</v>
      </c>
      <c r="E6" s="84"/>
      <c r="F6" s="85"/>
      <c r="G6" s="84"/>
      <c r="H6" s="14" t="s">
        <v>7</v>
      </c>
      <c r="I6" s="86">
        <v>69642255</v>
      </c>
      <c r="J6" s="87"/>
      <c r="K6" s="88"/>
    </row>
    <row r="7" spans="1:12" ht="25.05" customHeight="1" x14ac:dyDescent="0.25">
      <c r="A7" s="101" t="s">
        <v>63</v>
      </c>
      <c r="B7" s="71"/>
      <c r="C7" s="71"/>
      <c r="D7" s="89"/>
      <c r="E7" s="90"/>
      <c r="F7" s="15" t="s">
        <v>8</v>
      </c>
      <c r="G7" s="15" t="s">
        <v>9</v>
      </c>
      <c r="H7" s="15" t="s">
        <v>10</v>
      </c>
      <c r="I7" s="15" t="s">
        <v>11</v>
      </c>
      <c r="J7" s="15" t="s">
        <v>12</v>
      </c>
      <c r="K7" s="16" t="s">
        <v>64</v>
      </c>
    </row>
    <row r="8" spans="1:12" ht="19.95" customHeight="1" x14ac:dyDescent="0.25">
      <c r="A8" s="102"/>
      <c r="B8" s="76"/>
      <c r="C8" s="76"/>
      <c r="D8" s="91" t="s">
        <v>65</v>
      </c>
      <c r="E8" s="92"/>
      <c r="F8" s="17">
        <f>F9+F10+F11</f>
        <v>180</v>
      </c>
      <c r="G8" s="53">
        <f>G9+G10+G11</f>
        <v>180</v>
      </c>
      <c r="H8" s="53">
        <f>H9+H10+H11</f>
        <v>180</v>
      </c>
      <c r="I8" s="18">
        <v>10</v>
      </c>
      <c r="J8" s="19">
        <f>H8/G8</f>
        <v>1</v>
      </c>
      <c r="K8" s="54">
        <f>I8*J8</f>
        <v>10</v>
      </c>
    </row>
    <row r="9" spans="1:12" ht="19.95" customHeight="1" x14ac:dyDescent="0.25">
      <c r="A9" s="102"/>
      <c r="B9" s="76"/>
      <c r="C9" s="76"/>
      <c r="D9" s="79" t="s">
        <v>13</v>
      </c>
      <c r="E9" s="92"/>
      <c r="F9" s="17">
        <v>180</v>
      </c>
      <c r="G9" s="17">
        <v>180</v>
      </c>
      <c r="H9" s="53">
        <v>180</v>
      </c>
      <c r="I9" s="18" t="s">
        <v>14</v>
      </c>
      <c r="J9" s="19">
        <f t="shared" ref="J9:J11" si="0">H9/G9</f>
        <v>1</v>
      </c>
      <c r="K9" s="20" t="s">
        <v>14</v>
      </c>
    </row>
    <row r="10" spans="1:12" ht="19.95" customHeight="1" x14ac:dyDescent="0.25">
      <c r="A10" s="102"/>
      <c r="B10" s="76"/>
      <c r="C10" s="76"/>
      <c r="D10" s="91" t="s">
        <v>66</v>
      </c>
      <c r="E10" s="92"/>
      <c r="F10" s="17"/>
      <c r="G10" s="53"/>
      <c r="H10" s="53"/>
      <c r="I10" s="18" t="s">
        <v>14</v>
      </c>
      <c r="J10" s="19" t="e">
        <f t="shared" si="0"/>
        <v>#DIV/0!</v>
      </c>
      <c r="K10" s="20" t="s">
        <v>14</v>
      </c>
    </row>
    <row r="11" spans="1:12" ht="19.95" customHeight="1" x14ac:dyDescent="0.25">
      <c r="A11" s="103"/>
      <c r="B11" s="104"/>
      <c r="C11" s="104"/>
      <c r="D11" s="93" t="s">
        <v>67</v>
      </c>
      <c r="E11" s="94"/>
      <c r="F11" s="21"/>
      <c r="G11" s="55"/>
      <c r="H11" s="55"/>
      <c r="I11" s="22" t="s">
        <v>14</v>
      </c>
      <c r="J11" s="19" t="e">
        <f t="shared" si="0"/>
        <v>#DIV/0!</v>
      </c>
      <c r="K11" s="23" t="s">
        <v>14</v>
      </c>
    </row>
    <row r="12" spans="1:12" ht="18" customHeight="1" x14ac:dyDescent="0.25">
      <c r="A12" s="123" t="s">
        <v>15</v>
      </c>
      <c r="B12" s="95" t="s">
        <v>16</v>
      </c>
      <c r="C12" s="96"/>
      <c r="D12" s="96"/>
      <c r="E12" s="97"/>
      <c r="F12" s="98" t="s">
        <v>17</v>
      </c>
      <c r="G12" s="99"/>
      <c r="H12" s="99"/>
      <c r="I12" s="99"/>
      <c r="J12" s="99"/>
      <c r="K12" s="100"/>
    </row>
    <row r="13" spans="1:12" ht="70.05" customHeight="1" x14ac:dyDescent="0.25">
      <c r="A13" s="124"/>
      <c r="B13" s="105" t="s">
        <v>18</v>
      </c>
      <c r="C13" s="106"/>
      <c r="D13" s="106"/>
      <c r="E13" s="107"/>
      <c r="F13" s="108" t="s">
        <v>68</v>
      </c>
      <c r="G13" s="109"/>
      <c r="H13" s="109"/>
      <c r="I13" s="109"/>
      <c r="J13" s="109"/>
      <c r="K13" s="110"/>
    </row>
    <row r="14" spans="1:12" s="1" customFormat="1" ht="25.05" customHeight="1" x14ac:dyDescent="0.25">
      <c r="A14" s="125" t="s">
        <v>19</v>
      </c>
      <c r="B14" s="10" t="s">
        <v>69</v>
      </c>
      <c r="C14" s="24" t="s">
        <v>20</v>
      </c>
      <c r="D14" s="24" t="s">
        <v>21</v>
      </c>
      <c r="E14" s="25" t="s">
        <v>22</v>
      </c>
      <c r="F14" s="26" t="s">
        <v>23</v>
      </c>
      <c r="G14" s="10" t="s">
        <v>70</v>
      </c>
      <c r="H14" s="11" t="s">
        <v>64</v>
      </c>
      <c r="I14" s="111" t="s">
        <v>24</v>
      </c>
      <c r="J14" s="112"/>
      <c r="K14" s="113"/>
      <c r="L14" s="9"/>
    </row>
    <row r="15" spans="1:12" ht="27" customHeight="1" x14ac:dyDescent="0.25">
      <c r="A15" s="126"/>
      <c r="B15" s="78" t="s">
        <v>71</v>
      </c>
      <c r="C15" s="130" t="s">
        <v>25</v>
      </c>
      <c r="D15" s="27" t="s">
        <v>26</v>
      </c>
      <c r="E15" s="28" t="s">
        <v>27</v>
      </c>
      <c r="F15" s="3" t="s">
        <v>72</v>
      </c>
      <c r="G15" s="18">
        <v>5</v>
      </c>
      <c r="H15" s="62">
        <v>5</v>
      </c>
      <c r="I15" s="114"/>
      <c r="J15" s="115"/>
      <c r="K15" s="116"/>
    </row>
    <row r="16" spans="1:12" ht="28.05" customHeight="1" x14ac:dyDescent="0.25">
      <c r="A16" s="126"/>
      <c r="B16" s="78"/>
      <c r="C16" s="131"/>
      <c r="D16" s="27" t="s">
        <v>28</v>
      </c>
      <c r="E16" s="28" t="s">
        <v>29</v>
      </c>
      <c r="F16" s="3" t="s">
        <v>73</v>
      </c>
      <c r="G16" s="18">
        <v>5</v>
      </c>
      <c r="H16" s="62">
        <v>5</v>
      </c>
      <c r="I16" s="117"/>
      <c r="J16" s="115"/>
      <c r="K16" s="116"/>
    </row>
    <row r="17" spans="1:12" ht="34.950000000000003" customHeight="1" x14ac:dyDescent="0.25">
      <c r="A17" s="126"/>
      <c r="B17" s="76"/>
      <c r="C17" s="130" t="s">
        <v>30</v>
      </c>
      <c r="D17" s="27" t="s">
        <v>80</v>
      </c>
      <c r="E17" s="29" t="s">
        <v>79</v>
      </c>
      <c r="F17" s="30" t="s">
        <v>31</v>
      </c>
      <c r="G17" s="18">
        <v>5</v>
      </c>
      <c r="H17" s="62">
        <v>4</v>
      </c>
      <c r="I17" s="114" t="s">
        <v>81</v>
      </c>
      <c r="J17" s="115"/>
      <c r="K17" s="116"/>
      <c r="L17" s="56"/>
    </row>
    <row r="18" spans="1:12" ht="34.950000000000003" customHeight="1" x14ac:dyDescent="0.25">
      <c r="A18" s="126"/>
      <c r="B18" s="76"/>
      <c r="C18" s="131"/>
      <c r="D18" s="27" t="s">
        <v>32</v>
      </c>
      <c r="E18" s="29" t="s">
        <v>33</v>
      </c>
      <c r="F18" s="30" t="s">
        <v>33</v>
      </c>
      <c r="G18" s="18">
        <v>5</v>
      </c>
      <c r="H18" s="62">
        <v>4</v>
      </c>
      <c r="I18" s="114" t="s">
        <v>82</v>
      </c>
      <c r="J18" s="115"/>
      <c r="K18" s="116"/>
      <c r="L18" s="56"/>
    </row>
    <row r="19" spans="1:12" ht="34.049999999999997" customHeight="1" x14ac:dyDescent="0.25">
      <c r="A19" s="126"/>
      <c r="B19" s="76"/>
      <c r="C19" s="131"/>
      <c r="D19" s="27" t="s">
        <v>34</v>
      </c>
      <c r="E19" s="31">
        <v>1</v>
      </c>
      <c r="F19" s="4">
        <v>1</v>
      </c>
      <c r="G19" s="18">
        <v>5</v>
      </c>
      <c r="H19" s="62">
        <v>4.5</v>
      </c>
      <c r="I19" s="114" t="s">
        <v>83</v>
      </c>
      <c r="J19" s="115"/>
      <c r="K19" s="116"/>
    </row>
    <row r="20" spans="1:12" ht="34.049999999999997" customHeight="1" x14ac:dyDescent="0.25">
      <c r="A20" s="126"/>
      <c r="B20" s="76"/>
      <c r="C20" s="130" t="s">
        <v>35</v>
      </c>
      <c r="D20" s="27" t="s">
        <v>36</v>
      </c>
      <c r="E20" s="32" t="s">
        <v>37</v>
      </c>
      <c r="F20" s="30" t="s">
        <v>37</v>
      </c>
      <c r="G20" s="18">
        <v>5</v>
      </c>
      <c r="H20" s="62">
        <v>5</v>
      </c>
      <c r="I20" s="117"/>
      <c r="J20" s="115"/>
      <c r="K20" s="116"/>
    </row>
    <row r="21" spans="1:12" ht="31.05" customHeight="1" x14ac:dyDescent="0.25">
      <c r="A21" s="126"/>
      <c r="B21" s="76"/>
      <c r="C21" s="131"/>
      <c r="D21" s="27" t="s">
        <v>38</v>
      </c>
      <c r="E21" s="33" t="s">
        <v>39</v>
      </c>
      <c r="F21" s="34" t="s">
        <v>40</v>
      </c>
      <c r="G21" s="18">
        <v>5</v>
      </c>
      <c r="H21" s="62">
        <v>5</v>
      </c>
      <c r="I21" s="35"/>
      <c r="J21" s="36"/>
      <c r="K21" s="37"/>
    </row>
    <row r="22" spans="1:12" ht="31.05" customHeight="1" x14ac:dyDescent="0.25">
      <c r="A22" s="126"/>
      <c r="B22" s="76"/>
      <c r="C22" s="131"/>
      <c r="D22" s="27" t="s">
        <v>41</v>
      </c>
      <c r="E22" s="38">
        <v>44197</v>
      </c>
      <c r="F22" s="5" t="s">
        <v>37</v>
      </c>
      <c r="G22" s="18">
        <v>5</v>
      </c>
      <c r="H22" s="62">
        <v>5</v>
      </c>
      <c r="I22" s="35"/>
      <c r="J22" s="36"/>
      <c r="K22" s="37"/>
    </row>
    <row r="23" spans="1:12" ht="31.05" customHeight="1" x14ac:dyDescent="0.25">
      <c r="A23" s="126"/>
      <c r="B23" s="76"/>
      <c r="C23" s="24" t="s">
        <v>42</v>
      </c>
      <c r="D23" s="57" t="s">
        <v>88</v>
      </c>
      <c r="E23" s="33">
        <f>F8</f>
        <v>180</v>
      </c>
      <c r="F23" s="5">
        <f>H8</f>
        <v>180</v>
      </c>
      <c r="G23" s="18">
        <v>10</v>
      </c>
      <c r="H23" s="62">
        <v>10</v>
      </c>
      <c r="I23" s="117"/>
      <c r="J23" s="115"/>
      <c r="K23" s="116"/>
    </row>
    <row r="24" spans="1:12" ht="34.950000000000003" customHeight="1" x14ac:dyDescent="0.25">
      <c r="A24" s="126"/>
      <c r="B24" s="128" t="s">
        <v>74</v>
      </c>
      <c r="C24" s="130" t="s">
        <v>43</v>
      </c>
      <c r="D24" s="27" t="s">
        <v>44</v>
      </c>
      <c r="E24" s="29" t="s">
        <v>45</v>
      </c>
      <c r="F24" s="58" t="s">
        <v>46</v>
      </c>
      <c r="G24" s="18">
        <v>10</v>
      </c>
      <c r="H24" s="62">
        <v>8</v>
      </c>
      <c r="I24" s="114" t="s">
        <v>84</v>
      </c>
      <c r="J24" s="115"/>
      <c r="K24" s="116"/>
    </row>
    <row r="25" spans="1:12" ht="34.950000000000003" customHeight="1" x14ac:dyDescent="0.25">
      <c r="A25" s="126"/>
      <c r="B25" s="129"/>
      <c r="C25" s="131"/>
      <c r="D25" s="39" t="s">
        <v>47</v>
      </c>
      <c r="E25" s="40" t="s">
        <v>48</v>
      </c>
      <c r="F25" s="41" t="s">
        <v>49</v>
      </c>
      <c r="G25" s="42">
        <v>10</v>
      </c>
      <c r="H25" s="63">
        <v>8</v>
      </c>
      <c r="I25" s="114" t="s">
        <v>85</v>
      </c>
      <c r="J25" s="115"/>
      <c r="K25" s="116"/>
    </row>
    <row r="26" spans="1:12" ht="49.95" customHeight="1" x14ac:dyDescent="0.25">
      <c r="A26" s="126"/>
      <c r="B26" s="129"/>
      <c r="C26" s="131"/>
      <c r="D26" s="39" t="s">
        <v>50</v>
      </c>
      <c r="E26" s="40" t="s">
        <v>51</v>
      </c>
      <c r="F26" s="41" t="s">
        <v>52</v>
      </c>
      <c r="G26" s="42">
        <v>10</v>
      </c>
      <c r="H26" s="63">
        <v>8</v>
      </c>
      <c r="I26" s="114" t="s">
        <v>86</v>
      </c>
      <c r="J26" s="115"/>
      <c r="K26" s="116"/>
    </row>
    <row r="27" spans="1:12" ht="34.950000000000003" customHeight="1" x14ac:dyDescent="0.25">
      <c r="A27" s="127"/>
      <c r="B27" s="43" t="s">
        <v>75</v>
      </c>
      <c r="C27" s="44" t="s">
        <v>53</v>
      </c>
      <c r="D27" s="45" t="s">
        <v>54</v>
      </c>
      <c r="E27" s="46" t="s">
        <v>76</v>
      </c>
      <c r="F27" s="6">
        <v>0.98</v>
      </c>
      <c r="G27" s="22">
        <v>10</v>
      </c>
      <c r="H27" s="64">
        <v>7</v>
      </c>
      <c r="I27" s="132" t="s">
        <v>87</v>
      </c>
      <c r="J27" s="133"/>
      <c r="K27" s="134"/>
    </row>
    <row r="28" spans="1:12" s="59" customFormat="1" ht="20.100000000000001" customHeight="1" x14ac:dyDescent="0.25">
      <c r="A28" s="135" t="s">
        <v>77</v>
      </c>
      <c r="B28" s="136"/>
      <c r="C28" s="136"/>
      <c r="D28" s="136"/>
      <c r="E28" s="136"/>
      <c r="F28" s="137"/>
      <c r="G28" s="47">
        <f>SUM(G15:G27)+I8</f>
        <v>100</v>
      </c>
      <c r="H28" s="65">
        <f>SUM(H15:H27)+K8</f>
        <v>88.5</v>
      </c>
      <c r="I28" s="118" t="s">
        <v>14</v>
      </c>
      <c r="J28" s="119"/>
      <c r="K28" s="120"/>
    </row>
    <row r="29" spans="1:12" ht="9.9" customHeight="1" x14ac:dyDescent="0.25">
      <c r="A29" s="60"/>
      <c r="B29" s="60"/>
      <c r="C29" s="60"/>
      <c r="D29" s="60"/>
      <c r="E29" s="60"/>
      <c r="F29" s="7"/>
      <c r="G29" s="60"/>
      <c r="H29" s="60"/>
      <c r="I29" s="60"/>
      <c r="J29" s="60"/>
      <c r="K29" s="60"/>
    </row>
    <row r="30" spans="1:12" s="61" customFormat="1" ht="18" hidden="1" customHeight="1" x14ac:dyDescent="0.25">
      <c r="A30" s="61" t="s">
        <v>55</v>
      </c>
      <c r="F30" s="8"/>
    </row>
    <row r="31" spans="1:12" s="61" customFormat="1" ht="16.05" hidden="1" customHeight="1" x14ac:dyDescent="0.25">
      <c r="A31" s="121" t="s">
        <v>56</v>
      </c>
      <c r="B31" s="121"/>
      <c r="C31" s="121"/>
      <c r="D31" s="121"/>
      <c r="E31" s="121"/>
      <c r="F31" s="122"/>
      <c r="G31" s="121"/>
      <c r="H31" s="121"/>
      <c r="I31" s="121"/>
      <c r="J31" s="121"/>
      <c r="K31" s="121"/>
    </row>
    <row r="32" spans="1:12" s="61" customFormat="1" ht="60" hidden="1" customHeight="1" x14ac:dyDescent="0.25">
      <c r="A32" s="121" t="s">
        <v>57</v>
      </c>
      <c r="B32" s="121"/>
      <c r="C32" s="121"/>
      <c r="D32" s="121"/>
      <c r="E32" s="121"/>
      <c r="F32" s="122"/>
      <c r="G32" s="121"/>
      <c r="H32" s="121"/>
      <c r="I32" s="121"/>
      <c r="J32" s="121"/>
      <c r="K32" s="121"/>
    </row>
    <row r="33" spans="1:11" s="61" customFormat="1" ht="16.05" hidden="1" customHeight="1" x14ac:dyDescent="0.25">
      <c r="A33" s="121" t="s">
        <v>58</v>
      </c>
      <c r="B33" s="121"/>
      <c r="C33" s="121"/>
      <c r="D33" s="121"/>
      <c r="E33" s="121"/>
      <c r="F33" s="122"/>
      <c r="G33" s="121"/>
      <c r="H33" s="121"/>
      <c r="I33" s="121"/>
      <c r="J33" s="121"/>
      <c r="K33" s="121"/>
    </row>
    <row r="34" spans="1:11" s="61" customFormat="1" ht="16.05" hidden="1" customHeight="1" x14ac:dyDescent="0.25">
      <c r="A34" s="121" t="s">
        <v>59</v>
      </c>
      <c r="B34" s="121"/>
      <c r="C34" s="121"/>
      <c r="D34" s="121"/>
      <c r="E34" s="121"/>
      <c r="F34" s="122"/>
      <c r="G34" s="121"/>
      <c r="H34" s="121"/>
      <c r="I34" s="121"/>
      <c r="J34" s="121"/>
      <c r="K34" s="121"/>
    </row>
  </sheetData>
  <mergeCells count="46">
    <mergeCell ref="A32:K32"/>
    <mergeCell ref="A33:K33"/>
    <mergeCell ref="A34:K34"/>
    <mergeCell ref="A12:A13"/>
    <mergeCell ref="A14:A27"/>
    <mergeCell ref="B15:B23"/>
    <mergeCell ref="B24:B26"/>
    <mergeCell ref="C15:C16"/>
    <mergeCell ref="C17:C19"/>
    <mergeCell ref="C20:C22"/>
    <mergeCell ref="C24:C26"/>
    <mergeCell ref="I25:K25"/>
    <mergeCell ref="I26:K26"/>
    <mergeCell ref="I24:K24"/>
    <mergeCell ref="I27:K27"/>
    <mergeCell ref="A28:F28"/>
    <mergeCell ref="I28:K28"/>
    <mergeCell ref="A31:K31"/>
    <mergeCell ref="I17:K17"/>
    <mergeCell ref="I18:K18"/>
    <mergeCell ref="I19:K19"/>
    <mergeCell ref="I20:K20"/>
    <mergeCell ref="I23:K23"/>
    <mergeCell ref="B13:E13"/>
    <mergeCell ref="F13:K13"/>
    <mergeCell ref="I14:K14"/>
    <mergeCell ref="I15:K15"/>
    <mergeCell ref="I16:K16"/>
    <mergeCell ref="D9:E9"/>
    <mergeCell ref="D10:E10"/>
    <mergeCell ref="D11:E11"/>
    <mergeCell ref="B12:E12"/>
    <mergeCell ref="F12:K12"/>
    <mergeCell ref="A7:C11"/>
    <mergeCell ref="A6:C6"/>
    <mergeCell ref="D6:G6"/>
    <mergeCell ref="I6:K6"/>
    <mergeCell ref="D7:E7"/>
    <mergeCell ref="D8:E8"/>
    <mergeCell ref="A1:K1"/>
    <mergeCell ref="A2:K2"/>
    <mergeCell ref="A4:C4"/>
    <mergeCell ref="D4:K4"/>
    <mergeCell ref="A5:C5"/>
    <mergeCell ref="D5:G5"/>
    <mergeCell ref="I5:K5"/>
  </mergeCells>
  <phoneticPr fontId="18" type="noConversion"/>
  <printOptions horizontalCentered="1"/>
  <pageMargins left="0.39370078740157483" right="0.39370078740157483" top="0.98425196850393704" bottom="0.59055118110236227" header="0.31496062992125984" footer="0.31496062992125984"/>
  <pageSetup paperSize="9" scale="56" orientation="landscape" blackAndWhite="1"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vt:lpstr>
      <vt:lpstr>项目!Print_Area</vt:lpstr>
      <vt:lpstr>项目!Print_Titles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Panyingkai</cp:lastModifiedBy>
  <cp:lastPrinted>2020-06-09T06:35:00Z</cp:lastPrinted>
  <dcterms:created xsi:type="dcterms:W3CDTF">2020-06-07T15:45:00Z</dcterms:created>
  <dcterms:modified xsi:type="dcterms:W3CDTF">2022-05-30T02:02:42Z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2052-11.1.0.11115</vt:lpwstr>
  </property>
  <property fmtid="{D5CDD505-2E9C-101B-9397-08002B2CF9AE}" pid="4" name="commondata">
    <vt:lpwstr>eyJoZGlkIjoiMTMxMGNkYTJhN2NkODc0MzYwZWZhYmI0Y2E4ZDVlOGEifQ==</vt:lpwstr>
  </property>
</Properties>
</file>