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LiMeng\Item\c_Item2022\绩效评价\市委机关党校-项目绩效自评-3个-反馈\"/>
    </mc:Choice>
  </mc:AlternateContent>
  <xr:revisionPtr revIDLastSave="0" documentId="8_{BB99C027-50CE-4F3C-87D6-82CFAB9C2C59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排污系统升级改造" sheetId="2" r:id="rId1"/>
  </sheets>
  <definedNames>
    <definedName name="_xlnm.Print_Area" localSheetId="0">排污系统升级改造!$A$1:$K$28</definedName>
    <definedName name="_xlnm.Print_Titles" localSheetId="0">排污系统升级改造!$1:$5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2" l="1"/>
  <c r="J11" i="2"/>
  <c r="J10" i="2"/>
  <c r="J9" i="2"/>
  <c r="H8" i="2"/>
  <c r="J8" i="2" s="1"/>
  <c r="K8" i="2" s="1"/>
  <c r="H28" i="2" s="1"/>
  <c r="G8" i="2"/>
  <c r="F8" i="2"/>
</calcChain>
</file>

<file path=xl/sharedStrings.xml><?xml version="1.0" encoding="utf-8"?>
<sst xmlns="http://schemas.openxmlformats.org/spreadsheetml/2006/main" count="102" uniqueCount="82">
  <si>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</si>
  <si>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</si>
  <si>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</si>
  <si>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</si>
  <si>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污水处理设备运行维护项目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</si>
  <si>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</si>
  <si>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</si>
  <si>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</si>
  <si>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中共北京市委机关党校</t>
  </si>
  <si>
    <r>
      <rPr>
        <sz val="11"/>
        <rFont val="宋体"/>
        <charset val="134"/>
      </rPr>
      <t>项目负责人</t>
    </r>
  </si>
  <si>
    <t>刘洋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</si>
  <si>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</si>
  <si>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</si>
  <si>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</si>
  <si>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</si>
  <si>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</si>
  <si>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</si>
  <si>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</si>
  <si>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</si>
  <si>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</si>
  <si>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</si>
  <si>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</si>
  <si>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</si>
  <si>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</si>
  <si>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</si>
  <si>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</si>
  <si>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</si>
  <si>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做好污水处理设备运行维护工作，确保污水排放达到国家及地方规定的排放标准。按照上级领导和环保部门要求，提高政治站位，做好保水、治水工作，增强保护水源责任担当，做好环境保护工作。</t>
  </si>
  <si>
    <t>按预期目标全部完成</t>
  </si>
  <si>
    <r>
      <rPr>
        <sz val="11"/>
        <rFont val="宋体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</si>
  <si>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</si>
  <si>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</si>
  <si>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</si>
  <si>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</si>
  <si>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</si>
  <si>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</si>
  <si>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family val="1"/>
      </rPr>
      <t>50</t>
    </r>
    <r>
      <rPr>
        <sz val="11"/>
        <rFont val="宋体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</si>
  <si>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</si>
  <si>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污水处理设备</t>
  </si>
  <si>
    <t>平均每天处理量100吨，最高限值200吨。</t>
  </si>
  <si>
    <t>固定设备及备用设备</t>
  </si>
  <si>
    <t>双系统运行完好率达到100%</t>
  </si>
  <si>
    <t>全年清理淤泥</t>
  </si>
  <si>
    <t>&gt;30次。</t>
  </si>
  <si>
    <t>全年清理淤泥次数未达到30次以上</t>
  </si>
  <si>
    <t>未达到预期目标</t>
  </si>
  <si>
    <t>全年清理有害过滤药剂</t>
  </si>
  <si>
    <t>&gt;100Kg。</t>
  </si>
  <si>
    <r>
      <rPr>
        <sz val="11"/>
        <rFont val="宋体"/>
        <charset val="134"/>
      </rPr>
      <t>全年</t>
    </r>
    <r>
      <rPr>
        <sz val="11"/>
        <rFont val="Times New Roman"/>
        <family val="1"/>
      </rPr>
      <t>365</t>
    </r>
    <r>
      <rPr>
        <sz val="11"/>
        <rFont val="宋体"/>
        <charset val="134"/>
      </rPr>
      <t>天，</t>
    </r>
    <r>
      <rPr>
        <sz val="11"/>
        <rFont val="Times New Roman"/>
        <family val="1"/>
      </rPr>
      <t>7x24</t>
    </r>
    <r>
      <rPr>
        <sz val="11"/>
        <rFont val="宋体"/>
        <charset val="134"/>
      </rPr>
      <t>小时，</t>
    </r>
  </si>
  <si>
    <t>专人值守率100%。</t>
  </si>
  <si>
    <t>故障处理及时率</t>
  </si>
  <si>
    <t>100%。</t>
  </si>
  <si>
    <t>故障处理及时率实际达到90%以上</t>
  </si>
  <si>
    <t>与环保部门在线监测设备完好率</t>
  </si>
  <si>
    <t>&gt;99%。</t>
  </si>
  <si>
    <t>与环保部门在线监测设备完好率实际为95%以上</t>
  </si>
  <si>
    <r>
      <rPr>
        <sz val="11"/>
        <rFont val="宋体"/>
        <charset val="134"/>
      </rPr>
      <t>全年委托检测报告（具有</t>
    </r>
    <r>
      <rPr>
        <sz val="11"/>
        <rFont val="Times New Roman"/>
        <family val="1"/>
      </rPr>
      <t>CMA</t>
    </r>
    <r>
      <rPr>
        <sz val="11"/>
        <rFont val="宋体"/>
        <charset val="134"/>
      </rPr>
      <t>资质）</t>
    </r>
  </si>
  <si>
    <t>&gt;4次。</t>
  </si>
  <si>
    <t>质量指标</t>
  </si>
  <si>
    <t>达到最新版的《北京市水污染物排放标准》规定，</t>
  </si>
  <si>
    <t>检验合格率100%。</t>
  </si>
  <si>
    <r>
      <rPr>
        <sz val="11"/>
        <rFont val="宋体"/>
        <charset val="134"/>
      </rPr>
      <t>时效指标</t>
    </r>
  </si>
  <si>
    <t>2021年12月中旬前基本完成工作</t>
  </si>
  <si>
    <r>
      <rPr>
        <sz val="11"/>
        <rFont val="宋体"/>
        <charset val="134"/>
      </rPr>
      <t>成本指标</t>
    </r>
  </si>
  <si>
    <t>运维总费用</t>
  </si>
  <si>
    <t>≤109万元。</t>
  </si>
  <si>
    <r>
      <rPr>
        <sz val="11"/>
        <rFont val="宋体"/>
        <charset val="134"/>
      </rPr>
      <t>效益指标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family val="1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</si>
  <si>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</si>
  <si>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避免污水对外排放，同时利用中水进行绿化浇灌，节约水资源，保护当地水环境。</t>
  </si>
  <si>
    <t>反映环保节能的效益实现支撑材料不充分</t>
  </si>
  <si>
    <r>
      <rPr>
        <sz val="11"/>
        <rFont val="宋体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</si>
  <si>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</t>
    </r>
    <r>
      <rPr>
        <sz val="11"/>
        <rFont val="Times New Roman"/>
        <family val="1"/>
      </rPr>
      <t xml:space="preserve">
</t>
    </r>
    <r>
      <rPr>
        <sz val="11"/>
        <rFont val="宋体"/>
        <charset val="134"/>
      </rPr>
      <t>满意度指标</t>
    </r>
  </si>
  <si>
    <t>环保部门各项考核达标满意度</t>
  </si>
  <si>
    <t>&gt;90%</t>
  </si>
  <si>
    <t>环保部门各项考核达标满意度 &gt;99%</t>
  </si>
  <si>
    <t>满意度调查样本及分析的支撑材料不充分</t>
  </si>
  <si>
    <r>
      <rPr>
        <b/>
        <sz val="11"/>
        <rFont val="宋体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</si>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</sst>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 "/>
    <numFmt numFmtId="179" formatCode="0_);[Red]\(0\)"/>
    <numFmt numFmtId="180" formatCode="0.00_ "/>
    <numFmt numFmtId="181" formatCode="0.0_ "/>
  </numFmts>
  <fonts count="13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charset val="134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179" fontId="6" fillId="0" borderId="3" xfId="0" applyNumberFormat="1" applyFont="1" applyFill="1" applyBorder="1" applyAlignment="1">
      <alignment horizontal="justify" vertical="center" wrapText="1"/>
    </xf>
    <xf numFmtId="178" fontId="2" fillId="0" borderId="4" xfId="0" applyNumberFormat="1" applyFont="1" applyFill="1" applyBorder="1" applyAlignment="1">
      <alignment horizontal="center" vertical="center"/>
    </xf>
    <xf numFmtId="18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center"/>
    </xf>
    <xf numFmtId="9" fontId="6" fillId="0" borderId="3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vertical="center" wrapText="1"/>
    </xf>
    <xf numFmtId="9" fontId="6" fillId="0" borderId="6" xfId="0" applyNumberFormat="1" applyFont="1" applyFill="1" applyBorder="1" applyAlignment="1">
      <alignment horizontal="justify" vertical="center"/>
    </xf>
    <xf numFmtId="9" fontId="2" fillId="0" borderId="26" xfId="0" applyNumberFormat="1" applyFont="1" applyFill="1" applyBorder="1" applyAlignment="1">
      <alignment horizontal="center" vertical="center"/>
    </xf>
    <xf numFmtId="9" fontId="2" fillId="0" borderId="5" xfId="0" applyNumberFormat="1" applyFont="1" applyFill="1" applyBorder="1" applyAlignment="1">
      <alignment horizontal="center" vertical="center" wrapText="1"/>
    </xf>
    <xf numFmtId="178" fontId="2" fillId="0" borderId="6" xfId="0" applyNumberFormat="1" applyFont="1" applyFill="1" applyBorder="1" applyAlignment="1">
      <alignment horizontal="center" vertical="center"/>
    </xf>
    <xf numFmtId="178" fontId="3" fillId="0" borderId="28" xfId="0" applyNumberFormat="1" applyFont="1" applyFill="1" applyBorder="1" applyAlignment="1">
      <alignment horizontal="center" vertical="center"/>
    </xf>
    <xf numFmtId="180" fontId="3" fillId="0" borderId="28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vertical="center"/>
    </xf>
    <xf numFmtId="0" fontId="2" fillId="0" borderId="29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80" fontId="2" fillId="0" borderId="23" xfId="0" applyNumberFormat="1" applyFont="1" applyFill="1" applyBorder="1" applyAlignment="1">
      <alignment vertical="center"/>
    </xf>
    <xf numFmtId="178" fontId="2" fillId="0" borderId="23" xfId="0" applyNumberFormat="1" applyFont="1" applyFill="1" applyBorder="1" applyAlignment="1">
      <alignment horizontal="center" vertical="center"/>
    </xf>
    <xf numFmtId="178" fontId="2" fillId="0" borderId="12" xfId="0" applyNumberFormat="1" applyFont="1" applyFill="1" applyBorder="1" applyAlignment="1">
      <alignment horizontal="center" vertical="center"/>
    </xf>
    <xf numFmtId="178" fontId="2" fillId="0" borderId="3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81" fontId="6" fillId="0" borderId="9" xfId="0" applyNumberFormat="1" applyFont="1" applyFill="1" applyBorder="1" applyAlignment="1">
      <alignment horizontal="justify" vertical="center"/>
    </xf>
    <xf numFmtId="181" fontId="6" fillId="0" borderId="20" xfId="0" applyNumberFormat="1" applyFont="1" applyFill="1" applyBorder="1" applyAlignment="1">
      <alignment horizontal="justify" vertical="center"/>
    </xf>
    <xf numFmtId="181" fontId="6" fillId="0" borderId="21" xfId="0" applyNumberFormat="1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81" fontId="6" fillId="0" borderId="9" xfId="0" applyNumberFormat="1" applyFont="1" applyFill="1" applyBorder="1" applyAlignment="1">
      <alignment horizontal="justify" vertical="center"/>
    </xf>
    <xf numFmtId="181" fontId="6" fillId="0" borderId="20" xfId="0" applyNumberFormat="1" applyFont="1" applyFill="1" applyBorder="1" applyAlignment="1">
      <alignment horizontal="justify" vertical="center"/>
    </xf>
    <xf numFmtId="181" fontId="6" fillId="0" borderId="21" xfId="0" applyNumberFormat="1" applyFont="1" applyFill="1" applyBorder="1" applyAlignment="1">
      <alignment horizontal="justify" vertical="center"/>
    </xf>
    <xf numFmtId="181" fontId="6" fillId="0" borderId="9" xfId="0" applyNumberFormat="1" applyFont="1" applyFill="1" applyBorder="1" applyAlignment="1">
      <alignment horizontal="center" vertical="center"/>
    </xf>
    <xf numFmtId="181" fontId="6" fillId="0" borderId="20" xfId="0" applyNumberFormat="1" applyFont="1" applyFill="1" applyBorder="1" applyAlignment="1">
      <alignment horizontal="center" vertical="center"/>
    </xf>
    <xf numFmtId="181" fontId="6" fillId="0" borderId="21" xfId="0" applyNumberFormat="1" applyFont="1" applyFill="1" applyBorder="1" applyAlignment="1">
      <alignment horizontal="center" vertical="center"/>
    </xf>
    <xf numFmtId="181" fontId="2" fillId="0" borderId="9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181" fontId="6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6" fillId="0" borderId="31" xfId="0" applyNumberFormat="1" applyFont="1" applyFill="1" applyBorder="1" applyAlignment="1">
      <alignment horizontal="justify" vertical="center"/>
    </xf>
    <xf numFmtId="181" fontId="2" fillId="0" borderId="32" xfId="0" applyNumberFormat="1" applyFont="1" applyFill="1" applyBorder="1" applyAlignment="1">
      <alignment horizontal="justify" vertical="center"/>
    </xf>
    <xf numFmtId="181" fontId="2" fillId="0" borderId="33" xfId="0" applyNumberFormat="1" applyFont="1" applyFill="1" applyBorder="1" applyAlignment="1">
      <alignment horizontal="justify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justify" vertical="center" wrapText="1"/>
    </xf>
    <xf numFmtId="180" fontId="3" fillId="0" borderId="35" xfId="0" applyNumberFormat="1" applyFont="1" applyFill="1" applyBorder="1" applyAlignment="1">
      <alignment horizontal="center" vertical="center"/>
    </xf>
    <xf numFmtId="180" fontId="3" fillId="0" borderId="36" xfId="0" applyNumberFormat="1" applyFont="1" applyFill="1" applyBorder="1" applyAlignment="1">
      <alignment horizontal="center" vertical="center"/>
    </xf>
    <xf numFmtId="180" fontId="3" fillId="0" borderId="3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</cellXfs>
  <cellStyles count="2">
    <cellStyle name="Normal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64312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4"/>
  <sheetViews>
    <sheetView showGridLines="0" tabSelected="1" zoomScale="90" zoomScaleNormal="90" workbookViewId="0">
      <pane ySplit="5" topLeftCell="A12" activePane="bottomLeft" state="frozen"/>
      <selection pane="bottomLeft" activeCell="F22" sqref="F22"/>
    </sheetView>
  </sheetViews>
  <sheetFormatPr defaultColWidth="9" defaultRowHeight="18" customHeight="1"/>
  <cols>
    <col min="1" max="1" width="6.625" style="5" customWidth="1"/>
    <col min="2" max="2" width="12" style="5" customWidth="1"/>
    <col min="3" max="3" width="12.5" style="5" customWidth="1"/>
    <col min="4" max="4" width="36.625" style="5" customWidth="1"/>
    <col min="5" max="5" width="31.375" style="5" customWidth="1"/>
    <col min="6" max="6" width="33.5" style="6" customWidth="1"/>
    <col min="7" max="8" width="13.75" style="5" customWidth="1"/>
    <col min="9" max="11" width="10.75" style="5" customWidth="1"/>
    <col min="12" max="12" width="18.75" style="5" customWidth="1"/>
    <col min="13" max="16384" width="9" style="5"/>
  </cols>
  <sheetData>
    <row r="1" spans="1:12" s="1" customFormat="1" ht="34.9" customHeight="1">
      <c r="A1" s="49" t="s">
        <v>0</v>
      </c>
      <c r="B1" s="49"/>
      <c r="C1" s="49"/>
      <c r="D1" s="49"/>
      <c r="E1" s="49"/>
      <c r="F1" s="50"/>
      <c r="G1" s="49"/>
      <c r="H1" s="49"/>
      <c r="I1" s="49"/>
      <c r="J1" s="49"/>
      <c r="K1" s="49"/>
    </row>
    <row r="2" spans="1:12" s="1" customFormat="1" ht="20.25">
      <c r="A2" s="49" t="s">
        <v>1</v>
      </c>
      <c r="B2" s="49"/>
      <c r="C2" s="49"/>
      <c r="D2" s="49"/>
      <c r="E2" s="49"/>
      <c r="F2" s="50"/>
      <c r="G2" s="49"/>
      <c r="H2" s="49"/>
      <c r="I2" s="49"/>
      <c r="J2" s="49"/>
      <c r="K2" s="49"/>
    </row>
    <row r="3" spans="1:12" ht="15.95" customHeight="1">
      <c r="I3" s="36"/>
      <c r="K3" s="37" t="s">
        <v>2</v>
      </c>
    </row>
    <row r="4" spans="1:12" ht="24.95" customHeight="1">
      <c r="A4" s="51" t="s">
        <v>3</v>
      </c>
      <c r="B4" s="52"/>
      <c r="C4" s="52"/>
      <c r="D4" s="53" t="s">
        <v>4</v>
      </c>
      <c r="E4" s="52"/>
      <c r="F4" s="54"/>
      <c r="G4" s="52"/>
      <c r="H4" s="52"/>
      <c r="I4" s="52"/>
      <c r="J4" s="52"/>
      <c r="K4" s="55"/>
    </row>
    <row r="5" spans="1:12" ht="24.95" customHeight="1">
      <c r="A5" s="56" t="s">
        <v>5</v>
      </c>
      <c r="B5" s="57"/>
      <c r="C5" s="57"/>
      <c r="D5" s="58" t="s">
        <v>6</v>
      </c>
      <c r="E5" s="57"/>
      <c r="F5" s="59"/>
      <c r="G5" s="57"/>
      <c r="H5" s="7" t="s">
        <v>7</v>
      </c>
      <c r="I5" s="60" t="s">
        <v>8</v>
      </c>
      <c r="J5" s="61"/>
      <c r="K5" s="62"/>
    </row>
    <row r="6" spans="1:12" ht="24.95" customHeight="1">
      <c r="A6" s="63" t="s">
        <v>9</v>
      </c>
      <c r="B6" s="64"/>
      <c r="C6" s="64"/>
      <c r="D6" s="65" t="s">
        <v>10</v>
      </c>
      <c r="E6" s="64"/>
      <c r="F6" s="66"/>
      <c r="G6" s="64"/>
      <c r="H6" s="9" t="s">
        <v>11</v>
      </c>
      <c r="I6" s="67">
        <v>13671158622</v>
      </c>
      <c r="J6" s="68"/>
      <c r="K6" s="69"/>
    </row>
    <row r="7" spans="1:12" ht="25.15" customHeight="1">
      <c r="A7" s="115" t="s">
        <v>12</v>
      </c>
      <c r="B7" s="52"/>
      <c r="C7" s="52"/>
      <c r="D7" s="70"/>
      <c r="E7" s="71"/>
      <c r="F7" s="11" t="s">
        <v>13</v>
      </c>
      <c r="G7" s="11" t="s">
        <v>14</v>
      </c>
      <c r="H7" s="11" t="s">
        <v>15</v>
      </c>
      <c r="I7" s="11" t="s">
        <v>16</v>
      </c>
      <c r="J7" s="38" t="s">
        <v>17</v>
      </c>
      <c r="K7" s="39" t="s">
        <v>18</v>
      </c>
    </row>
    <row r="8" spans="1:12" ht="19.899999999999999" customHeight="1">
      <c r="A8" s="116"/>
      <c r="B8" s="57"/>
      <c r="C8" s="57"/>
      <c r="D8" s="72" t="s">
        <v>19</v>
      </c>
      <c r="E8" s="73"/>
      <c r="F8" s="12">
        <f>F9+F10+F11</f>
        <v>109</v>
      </c>
      <c r="G8" s="13">
        <f>G9+G10+G11</f>
        <v>109</v>
      </c>
      <c r="H8" s="13">
        <f>H9+H10+H11</f>
        <v>108.5</v>
      </c>
      <c r="I8" s="20">
        <v>10</v>
      </c>
      <c r="J8" s="40">
        <f>H8/G8</f>
        <v>0.99541284403669728</v>
      </c>
      <c r="K8" s="41">
        <f>I8*J8</f>
        <v>9.9541284403669721</v>
      </c>
    </row>
    <row r="9" spans="1:12" ht="19.899999999999999" customHeight="1">
      <c r="A9" s="116"/>
      <c r="B9" s="57"/>
      <c r="C9" s="57"/>
      <c r="D9" s="72" t="s">
        <v>20</v>
      </c>
      <c r="E9" s="73"/>
      <c r="F9" s="12">
        <v>109</v>
      </c>
      <c r="G9" s="12">
        <v>109</v>
      </c>
      <c r="H9" s="13">
        <v>108.5</v>
      </c>
      <c r="I9" s="20" t="s">
        <v>21</v>
      </c>
      <c r="J9" s="40">
        <f t="shared" ref="J9:J11" si="0">H9/G9</f>
        <v>0.99541284403669728</v>
      </c>
      <c r="K9" s="42" t="s">
        <v>21</v>
      </c>
    </row>
    <row r="10" spans="1:12" ht="19.899999999999999" customHeight="1">
      <c r="A10" s="116"/>
      <c r="B10" s="57"/>
      <c r="C10" s="57"/>
      <c r="D10" s="72" t="s">
        <v>22</v>
      </c>
      <c r="E10" s="73"/>
      <c r="F10" s="12"/>
      <c r="G10" s="13"/>
      <c r="H10" s="13">
        <v>0</v>
      </c>
      <c r="I10" s="20" t="s">
        <v>21</v>
      </c>
      <c r="J10" s="40" t="e">
        <f t="shared" si="0"/>
        <v>#DIV/0!</v>
      </c>
      <c r="K10" s="42" t="s">
        <v>21</v>
      </c>
    </row>
    <row r="11" spans="1:12" ht="19.899999999999999" customHeight="1">
      <c r="A11" s="117"/>
      <c r="B11" s="118"/>
      <c r="C11" s="118"/>
      <c r="D11" s="74" t="s">
        <v>23</v>
      </c>
      <c r="E11" s="75"/>
      <c r="F11" s="14"/>
      <c r="G11" s="15"/>
      <c r="H11" s="15">
        <v>0</v>
      </c>
      <c r="I11" s="43" t="s">
        <v>21</v>
      </c>
      <c r="J11" s="40" t="e">
        <f t="shared" si="0"/>
        <v>#DIV/0!</v>
      </c>
      <c r="K11" s="44" t="s">
        <v>21</v>
      </c>
    </row>
    <row r="12" spans="1:12" ht="25.15" customHeight="1">
      <c r="A12" s="110" t="s">
        <v>24</v>
      </c>
      <c r="B12" s="76" t="s">
        <v>25</v>
      </c>
      <c r="C12" s="77"/>
      <c r="D12" s="77"/>
      <c r="E12" s="78"/>
      <c r="F12" s="79" t="s">
        <v>26</v>
      </c>
      <c r="G12" s="77"/>
      <c r="H12" s="77"/>
      <c r="I12" s="77"/>
      <c r="J12" s="77"/>
      <c r="K12" s="78"/>
    </row>
    <row r="13" spans="1:12" ht="90" customHeight="1">
      <c r="A13" s="111"/>
      <c r="B13" s="80" t="s">
        <v>27</v>
      </c>
      <c r="C13" s="81"/>
      <c r="D13" s="81"/>
      <c r="E13" s="82"/>
      <c r="F13" s="83" t="s">
        <v>28</v>
      </c>
      <c r="G13" s="81"/>
      <c r="H13" s="81"/>
      <c r="I13" s="81"/>
      <c r="J13" s="81"/>
      <c r="K13" s="82"/>
    </row>
    <row r="14" spans="1:12" s="2" customFormat="1" ht="25.15" customHeight="1">
      <c r="A14" s="112" t="s">
        <v>29</v>
      </c>
      <c r="B14" s="7" t="s">
        <v>30</v>
      </c>
      <c r="C14" s="7" t="s">
        <v>31</v>
      </c>
      <c r="D14" s="7" t="s">
        <v>32</v>
      </c>
      <c r="E14" s="16" t="s">
        <v>33</v>
      </c>
      <c r="F14" s="17" t="s">
        <v>34</v>
      </c>
      <c r="G14" s="7" t="s">
        <v>16</v>
      </c>
      <c r="H14" s="8" t="s">
        <v>18</v>
      </c>
      <c r="I14" s="84" t="s">
        <v>35</v>
      </c>
      <c r="J14" s="85"/>
      <c r="K14" s="86"/>
      <c r="L14" s="45"/>
    </row>
    <row r="15" spans="1:12" ht="36" customHeight="1">
      <c r="A15" s="113"/>
      <c r="B15" s="59" t="s">
        <v>36</v>
      </c>
      <c r="C15" s="64" t="s">
        <v>37</v>
      </c>
      <c r="D15" s="18" t="s">
        <v>38</v>
      </c>
      <c r="E15" s="18" t="s">
        <v>39</v>
      </c>
      <c r="F15" s="19" t="s">
        <v>39</v>
      </c>
      <c r="G15" s="20">
        <v>2</v>
      </c>
      <c r="H15" s="20">
        <v>2</v>
      </c>
      <c r="I15" s="87"/>
      <c r="J15" s="88"/>
      <c r="K15" s="89"/>
    </row>
    <row r="16" spans="1:12" ht="19.899999999999999" customHeight="1">
      <c r="A16" s="113"/>
      <c r="B16" s="59"/>
      <c r="C16" s="114"/>
      <c r="D16" s="18" t="s">
        <v>40</v>
      </c>
      <c r="E16" s="18" t="s">
        <v>41</v>
      </c>
      <c r="F16" s="19" t="s">
        <v>41</v>
      </c>
      <c r="G16" s="20">
        <v>2</v>
      </c>
      <c r="H16" s="20">
        <v>2</v>
      </c>
      <c r="I16" s="46"/>
      <c r="J16" s="47"/>
      <c r="K16" s="48"/>
    </row>
    <row r="17" spans="1:11" ht="19.899999999999999" customHeight="1">
      <c r="A17" s="113"/>
      <c r="B17" s="59"/>
      <c r="C17" s="114"/>
      <c r="D17" s="18" t="s">
        <v>42</v>
      </c>
      <c r="E17" s="18" t="s">
        <v>43</v>
      </c>
      <c r="F17" s="19" t="s">
        <v>44</v>
      </c>
      <c r="G17" s="20">
        <v>1</v>
      </c>
      <c r="H17" s="21">
        <v>0.5</v>
      </c>
      <c r="I17" s="90" t="s">
        <v>45</v>
      </c>
      <c r="J17" s="91"/>
      <c r="K17" s="92"/>
    </row>
    <row r="18" spans="1:11" ht="19.899999999999999" customHeight="1">
      <c r="A18" s="113"/>
      <c r="B18" s="59"/>
      <c r="C18" s="114"/>
      <c r="D18" s="18" t="s">
        <v>46</v>
      </c>
      <c r="E18" s="18" t="s">
        <v>47</v>
      </c>
      <c r="F18" s="19" t="s">
        <v>47</v>
      </c>
      <c r="G18" s="20">
        <v>1</v>
      </c>
      <c r="H18" s="20">
        <v>1</v>
      </c>
      <c r="I18" s="46"/>
      <c r="J18" s="47"/>
      <c r="K18" s="48"/>
    </row>
    <row r="19" spans="1:11" ht="19.899999999999999" customHeight="1">
      <c r="A19" s="113"/>
      <c r="B19" s="59"/>
      <c r="C19" s="114"/>
      <c r="D19" s="18" t="s">
        <v>48</v>
      </c>
      <c r="E19" s="18" t="s">
        <v>49</v>
      </c>
      <c r="F19" s="19" t="s">
        <v>49</v>
      </c>
      <c r="G19" s="20">
        <v>1</v>
      </c>
      <c r="H19" s="20">
        <v>1</v>
      </c>
      <c r="I19" s="46"/>
      <c r="J19" s="47"/>
      <c r="K19" s="48"/>
    </row>
    <row r="20" spans="1:11" ht="19.899999999999999" customHeight="1">
      <c r="A20" s="113"/>
      <c r="B20" s="59"/>
      <c r="C20" s="114"/>
      <c r="D20" s="18" t="s">
        <v>50</v>
      </c>
      <c r="E20" s="18" t="s">
        <v>51</v>
      </c>
      <c r="F20" s="19" t="s">
        <v>52</v>
      </c>
      <c r="G20" s="20">
        <v>1</v>
      </c>
      <c r="H20" s="20">
        <v>0.5</v>
      </c>
      <c r="I20" s="46"/>
      <c r="J20" s="47"/>
      <c r="K20" s="48"/>
    </row>
    <row r="21" spans="1:11" ht="32.1" customHeight="1">
      <c r="A21" s="113"/>
      <c r="B21" s="59"/>
      <c r="C21" s="114"/>
      <c r="D21" s="18" t="s">
        <v>53</v>
      </c>
      <c r="E21" s="18" t="s">
        <v>54</v>
      </c>
      <c r="F21" s="19" t="s">
        <v>55</v>
      </c>
      <c r="G21" s="20">
        <v>1</v>
      </c>
      <c r="H21" s="21">
        <v>0.5</v>
      </c>
      <c r="I21" s="90" t="s">
        <v>45</v>
      </c>
      <c r="J21" s="91"/>
      <c r="K21" s="92"/>
    </row>
    <row r="22" spans="1:11" ht="19.899999999999999" customHeight="1">
      <c r="A22" s="113"/>
      <c r="B22" s="59"/>
      <c r="C22" s="114"/>
      <c r="D22" s="18" t="s">
        <v>56</v>
      </c>
      <c r="E22" s="18" t="s">
        <v>57</v>
      </c>
      <c r="F22" s="19" t="s">
        <v>57</v>
      </c>
      <c r="G22" s="20">
        <v>1</v>
      </c>
      <c r="H22" s="20">
        <v>1</v>
      </c>
      <c r="I22" s="46"/>
      <c r="J22" s="47"/>
      <c r="K22" s="48"/>
    </row>
    <row r="23" spans="1:11" ht="32.1" customHeight="1">
      <c r="A23" s="113"/>
      <c r="B23" s="59"/>
      <c r="C23" s="9" t="s">
        <v>58</v>
      </c>
      <c r="D23" s="18" t="s">
        <v>59</v>
      </c>
      <c r="E23" s="18" t="s">
        <v>60</v>
      </c>
      <c r="F23" s="19" t="s">
        <v>60</v>
      </c>
      <c r="G23" s="20">
        <v>15</v>
      </c>
      <c r="H23" s="20">
        <v>15</v>
      </c>
      <c r="I23" s="87"/>
      <c r="J23" s="88"/>
      <c r="K23" s="89"/>
    </row>
    <row r="24" spans="1:11" ht="19.899999999999999" customHeight="1">
      <c r="A24" s="113"/>
      <c r="B24" s="57"/>
      <c r="C24" s="9" t="s">
        <v>61</v>
      </c>
      <c r="D24" s="22" t="s">
        <v>62</v>
      </c>
      <c r="E24" s="22" t="s">
        <v>62</v>
      </c>
      <c r="F24" s="23" t="s">
        <v>62</v>
      </c>
      <c r="G24" s="20">
        <v>15</v>
      </c>
      <c r="H24" s="20">
        <v>15</v>
      </c>
      <c r="I24" s="93"/>
      <c r="J24" s="94"/>
      <c r="K24" s="95"/>
    </row>
    <row r="25" spans="1:11" ht="19.899999999999999" customHeight="1">
      <c r="A25" s="113"/>
      <c r="B25" s="57"/>
      <c r="C25" s="9" t="s">
        <v>63</v>
      </c>
      <c r="D25" s="18" t="s">
        <v>64</v>
      </c>
      <c r="E25" s="24" t="s">
        <v>65</v>
      </c>
      <c r="F25" s="25" t="s">
        <v>65</v>
      </c>
      <c r="G25" s="20">
        <v>10</v>
      </c>
      <c r="H25" s="20">
        <v>10</v>
      </c>
      <c r="I25" s="93"/>
      <c r="J25" s="94"/>
      <c r="K25" s="95"/>
    </row>
    <row r="26" spans="1:11" ht="45.95" customHeight="1">
      <c r="A26" s="113"/>
      <c r="B26" s="10" t="s">
        <v>66</v>
      </c>
      <c r="C26" s="9" t="s">
        <v>67</v>
      </c>
      <c r="D26" s="18" t="s">
        <v>68</v>
      </c>
      <c r="E26" s="18" t="s">
        <v>68</v>
      </c>
      <c r="F26" s="19" t="s">
        <v>68</v>
      </c>
      <c r="G26" s="20">
        <v>30</v>
      </c>
      <c r="H26" s="20">
        <v>27</v>
      </c>
      <c r="I26" s="96" t="s">
        <v>69</v>
      </c>
      <c r="J26" s="97"/>
      <c r="K26" s="98"/>
    </row>
    <row r="27" spans="1:11" ht="39.950000000000003" customHeight="1">
      <c r="A27" s="113"/>
      <c r="B27" s="26" t="s">
        <v>70</v>
      </c>
      <c r="C27" s="10" t="s">
        <v>71</v>
      </c>
      <c r="D27" s="27" t="s">
        <v>72</v>
      </c>
      <c r="E27" s="28" t="s">
        <v>73</v>
      </c>
      <c r="F27" s="29" t="s">
        <v>74</v>
      </c>
      <c r="G27" s="30">
        <v>10</v>
      </c>
      <c r="H27" s="30">
        <v>7</v>
      </c>
      <c r="I27" s="99" t="s">
        <v>75</v>
      </c>
      <c r="J27" s="100"/>
      <c r="K27" s="101"/>
    </row>
    <row r="28" spans="1:11" s="3" customFormat="1" ht="20.100000000000001" customHeight="1">
      <c r="A28" s="102" t="s">
        <v>76</v>
      </c>
      <c r="B28" s="103"/>
      <c r="C28" s="103"/>
      <c r="D28" s="103"/>
      <c r="E28" s="103"/>
      <c r="F28" s="104"/>
      <c r="G28" s="31">
        <f>SUM(G15:G27)+I8</f>
        <v>100</v>
      </c>
      <c r="H28" s="32">
        <f>SUM(H15:H27)+K8</f>
        <v>92.454128440366972</v>
      </c>
      <c r="I28" s="105" t="s">
        <v>21</v>
      </c>
      <c r="J28" s="106"/>
      <c r="K28" s="107"/>
    </row>
    <row r="29" spans="1:11" ht="9.9499999999999993" customHeight="1">
      <c r="A29" s="33"/>
      <c r="B29" s="33"/>
      <c r="C29" s="33"/>
      <c r="D29" s="33"/>
      <c r="E29" s="33"/>
      <c r="F29" s="34"/>
      <c r="G29" s="33"/>
      <c r="H29" s="33"/>
      <c r="I29" s="33"/>
      <c r="J29" s="33"/>
      <c r="K29" s="33"/>
    </row>
    <row r="30" spans="1:11" s="4" customFormat="1" ht="18" hidden="1" customHeight="1">
      <c r="A30" s="4" t="s">
        <v>77</v>
      </c>
      <c r="F30" s="35"/>
    </row>
    <row r="31" spans="1:11" s="4" customFormat="1" ht="16.149999999999999" hidden="1" customHeight="1">
      <c r="A31" s="108" t="s">
        <v>78</v>
      </c>
      <c r="B31" s="108"/>
      <c r="C31" s="108"/>
      <c r="D31" s="108"/>
      <c r="E31" s="108"/>
      <c r="F31" s="109"/>
      <c r="G31" s="108"/>
      <c r="H31" s="108"/>
      <c r="I31" s="108"/>
      <c r="J31" s="108"/>
      <c r="K31" s="108"/>
    </row>
    <row r="32" spans="1:11" s="4" customFormat="1" ht="60" hidden="1" customHeight="1">
      <c r="A32" s="108" t="s">
        <v>79</v>
      </c>
      <c r="B32" s="108"/>
      <c r="C32" s="108"/>
      <c r="D32" s="108"/>
      <c r="E32" s="108"/>
      <c r="F32" s="109"/>
      <c r="G32" s="108"/>
      <c r="H32" s="108"/>
      <c r="I32" s="108"/>
      <c r="J32" s="108"/>
      <c r="K32" s="108"/>
    </row>
    <row r="33" spans="1:11" s="4" customFormat="1" ht="16.149999999999999" hidden="1" customHeight="1">
      <c r="A33" s="108" t="s">
        <v>80</v>
      </c>
      <c r="B33" s="108"/>
      <c r="C33" s="108"/>
      <c r="D33" s="108"/>
      <c r="E33" s="108"/>
      <c r="F33" s="109"/>
      <c r="G33" s="108"/>
      <c r="H33" s="108"/>
      <c r="I33" s="108"/>
      <c r="J33" s="108"/>
      <c r="K33" s="108"/>
    </row>
    <row r="34" spans="1:11" s="4" customFormat="1" ht="16.149999999999999" hidden="1" customHeight="1">
      <c r="A34" s="108" t="s">
        <v>81</v>
      </c>
      <c r="B34" s="108"/>
      <c r="C34" s="108"/>
      <c r="D34" s="108"/>
      <c r="E34" s="108"/>
      <c r="F34" s="109"/>
      <c r="G34" s="108"/>
      <c r="H34" s="108"/>
      <c r="I34" s="108"/>
      <c r="J34" s="108"/>
      <c r="K34" s="108"/>
    </row>
  </sheetData>
  <mergeCells count="39">
    <mergeCell ref="A33:K33"/>
    <mergeCell ref="A34:K34"/>
    <mergeCell ref="A12:A13"/>
    <mergeCell ref="A14:A27"/>
    <mergeCell ref="B15:B25"/>
    <mergeCell ref="C15:C22"/>
    <mergeCell ref="I27:K27"/>
    <mergeCell ref="A28:F28"/>
    <mergeCell ref="I28:K28"/>
    <mergeCell ref="A31:K31"/>
    <mergeCell ref="A32:K32"/>
    <mergeCell ref="I21:K21"/>
    <mergeCell ref="I23:K23"/>
    <mergeCell ref="I24:K24"/>
    <mergeCell ref="I25:K25"/>
    <mergeCell ref="I26:K26"/>
    <mergeCell ref="B13:E13"/>
    <mergeCell ref="F13:K13"/>
    <mergeCell ref="I14:K14"/>
    <mergeCell ref="I15:K15"/>
    <mergeCell ref="I17:K17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排污系统升级改造</vt:lpstr>
      <vt:lpstr>排污系统升级改造!Print_Area</vt:lpstr>
      <vt:lpstr>排污系统升级改造!Print_Titles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Meng Li</cp:lastModifiedBy>
  <cp:lastPrinted>2022-05-29T16:38:00Z</cp:lastPrinted>
  <dcterms:created xsi:type="dcterms:W3CDTF">2020-06-07T15:45:00Z</dcterms:created>
  <dcterms:modified xsi:type="dcterms:W3CDTF">2022-06-08T07:48:20Z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