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区县 (2)" sheetId="1" r:id="rId1"/>
  </sheets>
  <externalReferences>
    <externalReference r:id="rId4"/>
  </externalReferences>
  <definedNames>
    <definedName name="_xlnm.Print_Area" localSheetId="0">'区县 (2)'!$A$1:$N$23</definedName>
  </definedNames>
  <calcPr fullCalcOnLoad="1"/>
</workbook>
</file>

<file path=xl/sharedStrings.xml><?xml version="1.0" encoding="utf-8"?>
<sst xmlns="http://schemas.openxmlformats.org/spreadsheetml/2006/main" count="62" uniqueCount="34">
  <si>
    <t>附件2</t>
  </si>
  <si>
    <t>北京市2022年上半年各区一般公共预算收支情况表</t>
  </si>
  <si>
    <t xml:space="preserve"> 单位：万元，%</t>
  </si>
  <si>
    <t>项   目</t>
  </si>
  <si>
    <t>年 度</t>
  </si>
  <si>
    <t>本 年</t>
  </si>
  <si>
    <t>上 年</t>
  </si>
  <si>
    <t>占年度</t>
  </si>
  <si>
    <t>比上年同期</t>
  </si>
  <si>
    <t>预 算</t>
  </si>
  <si>
    <t>累 计</t>
  </si>
  <si>
    <t>同 期</t>
  </si>
  <si>
    <t>预算％</t>
  </si>
  <si>
    <r>
      <t>±</t>
    </r>
    <r>
      <rPr>
        <sz val="12"/>
        <rFont val="宋体"/>
        <family val="0"/>
      </rPr>
      <t xml:space="preserve"> 额</t>
    </r>
  </si>
  <si>
    <r>
      <t>±</t>
    </r>
    <r>
      <rPr>
        <sz val="12"/>
        <rFont val="宋体"/>
        <family val="0"/>
      </rPr>
      <t>％</t>
    </r>
  </si>
  <si>
    <t>收入总计</t>
  </si>
  <si>
    <t>支出总计</t>
  </si>
  <si>
    <t>东 城 区</t>
  </si>
  <si>
    <t>西 城 区</t>
  </si>
  <si>
    <t>朝 阳 区</t>
  </si>
  <si>
    <t>海 淀 区</t>
  </si>
  <si>
    <t>丰 台 区</t>
  </si>
  <si>
    <t>石景山区</t>
  </si>
  <si>
    <t>房 山 区</t>
  </si>
  <si>
    <t>通 州 区</t>
  </si>
  <si>
    <t>昌 平 区</t>
  </si>
  <si>
    <t>顺 义 区</t>
  </si>
  <si>
    <t>大 兴 区</t>
  </si>
  <si>
    <t>怀 柔 区</t>
  </si>
  <si>
    <t>密 云 区</t>
  </si>
  <si>
    <t>平 谷 区</t>
  </si>
  <si>
    <t>延 庆 区</t>
  </si>
  <si>
    <t>门头沟区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</si>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</sst>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#,##0_ "/>
    <numFmt numFmtId="178" formatCode="#,##0.0_ "/>
    <numFmt numFmtId="179" formatCode="_(* #,##0_);_(* \(#,##0\);_(* &quot;-&quot;??_);_(@_)"/>
  </numFmts>
  <fonts count="54">
    <font>
      <sz val="10"/>
      <name val="Arial"/>
      <family val="2"/>
    </font>
    <font>
      <sz val="11"/>
      <name val="宋体"/>
      <family val="0"/>
    </font>
    <font>
      <sz val="12"/>
      <name val="Arial"/>
      <family val="2"/>
    </font>
    <font>
      <b/>
      <sz val="12"/>
      <name val="黑体"/>
      <family val="3"/>
    </font>
    <font>
      <sz val="12"/>
      <name val="黑体"/>
      <family val="3"/>
    </font>
    <font>
      <sz val="12"/>
      <name val="宋体"/>
      <family val="0"/>
    </font>
    <font>
      <b/>
      <sz val="12"/>
      <name val="宋体"/>
      <family val="0"/>
    </font>
    <font>
      <b/>
      <sz val="10"/>
      <name val="Arial"/>
      <family val="2"/>
    </font>
    <font>
      <sz val="16"/>
      <name val="黑体"/>
      <family val="3"/>
    </font>
    <font>
      <sz val="24"/>
      <name val="隶书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name val="隶书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>
        <color indexed="63"/>
      </left>
      <right/>
      <top/>
      <bottom style="thin"/>
    </border>
    <border>
      <left style="thin"/>
      <right/>
      <top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3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3" applyNumberFormat="0" applyFill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176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50" fillId="24" borderId="0" applyNumberFormat="0" applyBorder="0" applyAlignment="0" applyProtection="0"/>
    <xf numFmtId="0" fontId="51" fillId="22" borderId="7" applyNumberFormat="0" applyAlignment="0" applyProtection="0"/>
    <xf numFmtId="0" fontId="52" fillId="25" borderId="4" applyNumberFormat="0" applyAlignment="0" applyProtection="0"/>
    <xf numFmtId="0" fontId="53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32" borderId="8" applyNumberFormat="0" applyFont="0" applyAlignment="0" applyProtection="0"/>
  </cellStyleXfs>
  <cellXfs count="68">
    <xf numFmtId="0" fontId="0" fillId="0" borderId="0" xfId="0" applyAlignment="1">
      <alignment/>
    </xf>
    <xf numFmtId="0" fontId="2" fillId="0" borderId="0" xfId="40" applyFont="1">
      <alignment/>
      <protection/>
    </xf>
    <xf numFmtId="0" fontId="2" fillId="0" borderId="0" xfId="40" applyFont="1" applyFill="1">
      <alignment/>
      <protection/>
    </xf>
    <xf numFmtId="0" fontId="3" fillId="0" borderId="0" xfId="40" applyFont="1" applyFill="1" applyAlignment="1">
      <alignment vertical="center"/>
      <protection/>
    </xf>
    <xf numFmtId="0" fontId="4" fillId="0" borderId="0" xfId="40" applyFont="1" applyAlignment="1">
      <alignment vertical="center"/>
      <protection/>
    </xf>
    <xf numFmtId="0" fontId="5" fillId="0" borderId="0" xfId="40" applyFont="1" applyAlignment="1">
      <alignment vertical="center"/>
      <protection/>
    </xf>
    <xf numFmtId="0" fontId="7" fillId="0" borderId="0" xfId="40" applyFont="1">
      <alignment/>
      <protection/>
    </xf>
    <xf numFmtId="1" fontId="0" fillId="0" borderId="0" xfId="40" applyNumberFormat="1" applyFont="1">
      <alignment/>
      <protection/>
    </xf>
    <xf numFmtId="1" fontId="0" fillId="0" borderId="0" xfId="40" applyNumberFormat="1" applyFont="1" applyFill="1">
      <alignment/>
      <protection/>
    </xf>
    <xf numFmtId="0" fontId="0" fillId="0" borderId="0" xfId="40" applyFont="1">
      <alignment/>
      <protection/>
    </xf>
    <xf numFmtId="0" fontId="0" fillId="0" borderId="0" xfId="40" applyFont="1" applyFill="1">
      <alignment/>
      <protection/>
    </xf>
    <xf numFmtId="1" fontId="5" fillId="0" borderId="9" xfId="40" applyNumberFormat="1" applyFont="1" applyBorder="1" applyAlignment="1">
      <alignment horizontal="left" vertical="center"/>
      <protection/>
    </xf>
    <xf numFmtId="0" fontId="2" fillId="0" borderId="9" xfId="40" applyFont="1" applyFill="1" applyBorder="1">
      <alignment/>
      <protection/>
    </xf>
    <xf numFmtId="0" fontId="5" fillId="0" borderId="10" xfId="40" applyFont="1" applyFill="1" applyBorder="1" applyAlignment="1">
      <alignment horizontal="center"/>
      <protection/>
    </xf>
    <xf numFmtId="0" fontId="5" fillId="0" borderId="11" xfId="40" applyFont="1" applyFill="1" applyBorder="1" applyAlignment="1">
      <alignment horizontal="center" vertical="top"/>
      <protection/>
    </xf>
    <xf numFmtId="1" fontId="6" fillId="0" borderId="0" xfId="40" applyNumberFormat="1" applyFont="1" applyFill="1" applyBorder="1" applyAlignment="1">
      <alignment horizontal="center" vertical="center"/>
      <protection/>
    </xf>
    <xf numFmtId="177" fontId="10" fillId="0" borderId="12" xfId="40" applyNumberFormat="1" applyFont="1" applyFill="1" applyBorder="1" applyAlignment="1">
      <alignment horizontal="center" vertical="center"/>
      <protection/>
    </xf>
    <xf numFmtId="1" fontId="5" fillId="0" borderId="0" xfId="40" applyNumberFormat="1" applyFont="1" applyBorder="1" applyAlignment="1">
      <alignment horizontal="center" vertical="center"/>
      <protection/>
    </xf>
    <xf numFmtId="177" fontId="11" fillId="0" borderId="12" xfId="40" applyNumberFormat="1" applyFont="1" applyFill="1" applyBorder="1" applyAlignment="1">
      <alignment horizontal="center" vertical="center"/>
      <protection/>
    </xf>
    <xf numFmtId="0" fontId="5" fillId="0" borderId="0" xfId="40" applyFont="1" applyBorder="1" applyAlignment="1">
      <alignment horizontal="center" vertical="center"/>
      <protection/>
    </xf>
    <xf numFmtId="177" fontId="11" fillId="0" borderId="13" xfId="40" applyNumberFormat="1" applyFont="1" applyFill="1" applyBorder="1" applyAlignment="1">
      <alignment horizontal="center" vertical="center"/>
      <protection/>
    </xf>
    <xf numFmtId="1" fontId="12" fillId="0" borderId="0" xfId="40" applyNumberFormat="1" applyFont="1" applyFill="1" applyAlignment="1">
      <alignment horizontal="center" vertical="center"/>
      <protection/>
    </xf>
    <xf numFmtId="1" fontId="0" fillId="0" borderId="0" xfId="40" applyNumberFormat="1" applyFont="1" applyFill="1" applyBorder="1">
      <alignment/>
      <protection/>
    </xf>
    <xf numFmtId="1" fontId="7" fillId="0" borderId="0" xfId="40" applyNumberFormat="1" applyFont="1">
      <alignment/>
      <protection/>
    </xf>
    <xf numFmtId="1" fontId="7" fillId="0" borderId="0" xfId="40" applyNumberFormat="1" applyFont="1" applyFill="1" applyBorder="1">
      <alignment/>
      <protection/>
    </xf>
    <xf numFmtId="1" fontId="7" fillId="0" borderId="0" xfId="40" applyNumberFormat="1" applyFont="1" applyFill="1">
      <alignment/>
      <protection/>
    </xf>
    <xf numFmtId="1" fontId="0" fillId="0" borderId="0" xfId="40" applyNumberFormat="1" applyFont="1" applyBorder="1">
      <alignment/>
      <protection/>
    </xf>
    <xf numFmtId="0" fontId="2" fillId="0" borderId="9" xfId="40" applyFont="1" applyBorder="1">
      <alignment/>
      <protection/>
    </xf>
    <xf numFmtId="0" fontId="2" fillId="0" borderId="9" xfId="40" applyFont="1" applyFill="1" applyBorder="1" applyAlignment="1">
      <alignment horizontal="centerContinuous"/>
      <protection/>
    </xf>
    <xf numFmtId="0" fontId="5" fillId="0" borderId="14" xfId="40" applyFont="1" applyFill="1" applyBorder="1" applyAlignment="1">
      <alignment horizontal="center"/>
      <protection/>
    </xf>
    <xf numFmtId="0" fontId="5" fillId="0" borderId="15" xfId="40" applyFont="1" applyFill="1" applyBorder="1" applyAlignment="1">
      <alignment horizontal="center" vertical="center"/>
      <protection/>
    </xf>
    <xf numFmtId="0" fontId="5" fillId="0" borderId="0" xfId="40" applyFont="1" applyFill="1" applyBorder="1" applyAlignment="1">
      <alignment horizontal="center" vertical="center"/>
      <protection/>
    </xf>
    <xf numFmtId="0" fontId="5" fillId="0" borderId="13" xfId="40" applyFont="1" applyFill="1" applyBorder="1" applyAlignment="1">
      <alignment horizontal="center" vertical="top"/>
      <protection/>
    </xf>
    <xf numFmtId="0" fontId="11" fillId="0" borderId="16" xfId="40" applyFont="1" applyFill="1" applyBorder="1" applyAlignment="1">
      <alignment horizontal="center" vertical="center"/>
      <protection/>
    </xf>
    <xf numFmtId="0" fontId="11" fillId="0" borderId="17" xfId="40" applyFont="1" applyFill="1" applyBorder="1" applyAlignment="1">
      <alignment horizontal="center" vertical="center"/>
      <protection/>
    </xf>
    <xf numFmtId="178" fontId="10" fillId="0" borderId="12" xfId="40" applyNumberFormat="1" applyFont="1" applyFill="1" applyBorder="1" applyAlignment="1">
      <alignment horizontal="center" vertical="center"/>
      <protection/>
    </xf>
    <xf numFmtId="1" fontId="6" fillId="0" borderId="10" xfId="40" applyNumberFormat="1" applyFont="1" applyFill="1" applyBorder="1" applyAlignment="1">
      <alignment horizontal="center" vertical="center"/>
      <protection/>
    </xf>
    <xf numFmtId="178" fontId="11" fillId="0" borderId="12" xfId="40" applyNumberFormat="1" applyFont="1" applyFill="1" applyBorder="1" applyAlignment="1">
      <alignment horizontal="center" vertical="center"/>
      <protection/>
    </xf>
    <xf numFmtId="1" fontId="5" fillId="0" borderId="10" xfId="40" applyNumberFormat="1" applyFont="1" applyFill="1" applyBorder="1" applyAlignment="1">
      <alignment horizontal="center" vertical="center"/>
      <protection/>
    </xf>
    <xf numFmtId="0" fontId="5" fillId="0" borderId="10" xfId="40" applyFont="1" applyFill="1" applyBorder="1" applyAlignment="1">
      <alignment horizontal="center" vertical="center"/>
      <protection/>
    </xf>
    <xf numFmtId="0" fontId="0" fillId="0" borderId="0" xfId="40" applyFont="1" applyFill="1" applyBorder="1">
      <alignment/>
      <protection/>
    </xf>
    <xf numFmtId="0" fontId="7" fillId="0" borderId="0" xfId="40" applyFont="1" applyFill="1" applyBorder="1">
      <alignment/>
      <protection/>
    </xf>
    <xf numFmtId="0" fontId="7" fillId="0" borderId="0" xfId="40" applyFont="1" applyFill="1">
      <alignment/>
      <protection/>
    </xf>
    <xf numFmtId="0" fontId="0" fillId="0" borderId="0" xfId="40" applyFont="1" applyBorder="1">
      <alignment/>
      <protection/>
    </xf>
    <xf numFmtId="178" fontId="11" fillId="0" borderId="12" xfId="40" applyNumberFormat="1" applyFont="1" applyBorder="1" applyAlignment="1">
      <alignment horizontal="center" vertical="center"/>
      <protection/>
    </xf>
    <xf numFmtId="177" fontId="11" fillId="0" borderId="0" xfId="40" applyNumberFormat="1" applyFont="1" applyFill="1" applyBorder="1" applyAlignment="1">
      <alignment vertical="center"/>
      <protection/>
    </xf>
    <xf numFmtId="179" fontId="10" fillId="0" borderId="0" xfId="51" applyNumberFormat="1" applyFont="1" applyFill="1" applyBorder="1" applyAlignment="1">
      <alignment vertical="center"/>
    </xf>
    <xf numFmtId="0" fontId="11" fillId="0" borderId="18" xfId="40" applyFont="1" applyFill="1" applyBorder="1" applyAlignment="1">
      <alignment horizontal="center" vertical="center"/>
      <protection/>
    </xf>
    <xf numFmtId="177" fontId="10" fillId="0" borderId="10" xfId="40" applyNumberFormat="1" applyFont="1" applyFill="1" applyBorder="1" applyAlignment="1">
      <alignment horizontal="center" vertical="center"/>
      <protection/>
    </xf>
    <xf numFmtId="178" fontId="10" fillId="0" borderId="19" xfId="40" applyNumberFormat="1" applyFont="1" applyFill="1" applyBorder="1" applyAlignment="1">
      <alignment horizontal="center" vertical="center"/>
      <protection/>
    </xf>
    <xf numFmtId="177" fontId="11" fillId="0" borderId="10" xfId="40" applyNumberFormat="1" applyFont="1" applyBorder="1" applyAlignment="1">
      <alignment horizontal="center" vertical="center"/>
      <protection/>
    </xf>
    <xf numFmtId="178" fontId="11" fillId="0" borderId="19" xfId="40" applyNumberFormat="1" applyFont="1" applyBorder="1" applyAlignment="1">
      <alignment horizontal="center" vertical="center"/>
      <protection/>
    </xf>
    <xf numFmtId="177" fontId="11" fillId="0" borderId="10" xfId="40" applyNumberFormat="1" applyFont="1" applyFill="1" applyBorder="1" applyAlignment="1">
      <alignment horizontal="center" vertical="center"/>
      <protection/>
    </xf>
    <xf numFmtId="178" fontId="11" fillId="0" borderId="19" xfId="40" applyNumberFormat="1" applyFont="1" applyFill="1" applyBorder="1" applyAlignment="1">
      <alignment horizontal="center" vertical="center"/>
      <protection/>
    </xf>
    <xf numFmtId="177" fontId="5" fillId="0" borderId="0" xfId="40" applyNumberFormat="1" applyFont="1" applyAlignment="1">
      <alignment vertical="center"/>
      <protection/>
    </xf>
    <xf numFmtId="1" fontId="5" fillId="0" borderId="20" xfId="40" applyNumberFormat="1" applyFont="1" applyBorder="1" applyAlignment="1">
      <alignment horizontal="center" vertical="center"/>
      <protection/>
    </xf>
    <xf numFmtId="178" fontId="11" fillId="0" borderId="13" xfId="40" applyNumberFormat="1" applyFont="1" applyFill="1" applyBorder="1" applyAlignment="1">
      <alignment horizontal="center" vertical="center"/>
      <protection/>
    </xf>
    <xf numFmtId="1" fontId="5" fillId="0" borderId="20" xfId="40" applyNumberFormat="1" applyFont="1" applyFill="1" applyBorder="1" applyAlignment="1">
      <alignment horizontal="center" vertical="center"/>
      <protection/>
    </xf>
    <xf numFmtId="177" fontId="11" fillId="0" borderId="11" xfId="40" applyNumberFormat="1" applyFont="1" applyFill="1" applyBorder="1" applyAlignment="1">
      <alignment horizontal="center" vertical="center"/>
      <protection/>
    </xf>
    <xf numFmtId="178" fontId="11" fillId="0" borderId="21" xfId="40" applyNumberFormat="1" applyFont="1" applyFill="1" applyBorder="1" applyAlignment="1">
      <alignment horizontal="center" vertical="center"/>
      <protection/>
    </xf>
    <xf numFmtId="1" fontId="8" fillId="0" borderId="0" xfId="40" applyNumberFormat="1" applyFont="1" applyAlignment="1">
      <alignment horizontal="left"/>
      <protection/>
    </xf>
    <xf numFmtId="1" fontId="9" fillId="0" borderId="0" xfId="0" applyNumberFormat="1" applyFont="1" applyAlignment="1">
      <alignment horizontal="center"/>
    </xf>
    <xf numFmtId="1" fontId="9" fillId="0" borderId="0" xfId="0" applyNumberFormat="1" applyFont="1" applyFill="1" applyAlignment="1">
      <alignment horizontal="center"/>
    </xf>
    <xf numFmtId="0" fontId="13" fillId="0" borderId="9" xfId="40" applyFont="1" applyBorder="1" applyAlignment="1">
      <alignment horizontal="center" vertical="center"/>
      <protection/>
    </xf>
    <xf numFmtId="1" fontId="5" fillId="0" borderId="22" xfId="40" applyNumberFormat="1" applyFont="1" applyFill="1" applyBorder="1" applyAlignment="1">
      <alignment horizontal="center" vertical="center"/>
      <protection/>
    </xf>
    <xf numFmtId="0" fontId="5" fillId="0" borderId="11" xfId="40" applyFont="1" applyFill="1" applyBorder="1" applyAlignment="1">
      <alignment horizontal="center" vertical="center"/>
      <protection/>
    </xf>
    <xf numFmtId="1" fontId="5" fillId="0" borderId="12" xfId="40" applyNumberFormat="1" applyFont="1" applyFill="1" applyBorder="1" applyAlignment="1">
      <alignment horizontal="center" vertical="center"/>
      <protection/>
    </xf>
    <xf numFmtId="0" fontId="5" fillId="0" borderId="13" xfId="40" applyFont="1" applyFill="1" applyBorder="1" applyAlignment="1">
      <alignment horizontal="center" vertical="center"/>
      <protection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十二月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me\user\.config\com.360.browser\Default\DirectOpenDownloadCache\6&#26376;&#26376;&#25253;-&#35843;&#25972;&#26032;&#22686;&#20538;&#39044;&#31639;\2022&#24180;6&#26376;&#24635;&#34920;-&#35843;&#25972;&#22522;&#37329;&#26032;&#22686;&#20538;&#39044;&#31639;&#25968;&#65292;&#19968;&#33324;&#39044;&#31639;&#32622;&#25442;&#20538;&#19981;&#29992;&#35843;&#259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Define"/>
      <sheetName val="封面 "/>
      <sheetName val="全市收入(公式已改)"/>
      <sheetName val="nsr"/>
      <sheetName val="全市支出（公式已改） "/>
      <sheetName val="nzc"/>
      <sheetName val="市级收入（公式已改）"/>
      <sheetName val="sshr"/>
      <sheetName val="本级支出"/>
      <sheetName val="市级支出"/>
      <sheetName val="nsj"/>
      <sheetName val=" 2021年追加区县的支出 "/>
      <sheetName val="2022年含追加区县的支出"/>
      <sheetName val="区县"/>
      <sheetName val="区县2020"/>
    </sheetNames>
    <sheetDataSet>
      <sheetData sheetId="15">
        <row r="8">
          <cell r="G8">
            <v>1057079.6</v>
          </cell>
          <cell r="T8">
            <v>1303521</v>
          </cell>
        </row>
        <row r="9">
          <cell r="G9">
            <v>2283560.7</v>
          </cell>
          <cell r="T9">
            <v>2087495</v>
          </cell>
        </row>
        <row r="10">
          <cell r="G10">
            <v>2980351.1</v>
          </cell>
          <cell r="T10">
            <v>2991089</v>
          </cell>
        </row>
        <row r="11">
          <cell r="G11">
            <v>2686773.7</v>
          </cell>
          <cell r="T11">
            <v>3142170</v>
          </cell>
        </row>
        <row r="12">
          <cell r="G12">
            <v>905641.9</v>
          </cell>
          <cell r="T12">
            <v>1356763</v>
          </cell>
        </row>
        <row r="13">
          <cell r="G13">
            <v>387334.1</v>
          </cell>
          <cell r="T13">
            <v>620858</v>
          </cell>
        </row>
        <row r="14">
          <cell r="G14">
            <v>520676.7</v>
          </cell>
          <cell r="T14">
            <v>1183198</v>
          </cell>
        </row>
        <row r="15">
          <cell r="G15">
            <v>556129.2</v>
          </cell>
          <cell r="T15">
            <v>1734576.44</v>
          </cell>
        </row>
        <row r="16">
          <cell r="G16">
            <v>767465.7</v>
          </cell>
          <cell r="T16">
            <v>1216846</v>
          </cell>
        </row>
        <row r="17">
          <cell r="G17">
            <v>1053436.3</v>
          </cell>
          <cell r="T17">
            <v>1794528</v>
          </cell>
        </row>
        <row r="18">
          <cell r="G18">
            <v>590410.8</v>
          </cell>
          <cell r="T18">
            <v>1287173</v>
          </cell>
        </row>
        <row r="19">
          <cell r="G19">
            <v>284510.8</v>
          </cell>
          <cell r="T19">
            <v>637174</v>
          </cell>
        </row>
        <row r="20">
          <cell r="G20">
            <v>239936.7</v>
          </cell>
          <cell r="T20">
            <v>697283</v>
          </cell>
        </row>
        <row r="21">
          <cell r="G21">
            <v>153853.7</v>
          </cell>
          <cell r="T21">
            <v>614345</v>
          </cell>
        </row>
        <row r="22">
          <cell r="G22">
            <v>148367.1</v>
          </cell>
          <cell r="T22">
            <v>580584</v>
          </cell>
        </row>
        <row r="23">
          <cell r="G23">
            <v>217283.6</v>
          </cell>
          <cell r="T23">
            <v>505599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6"/>
    <pageSetUpPr fitToPage="1"/>
  </sheetPr>
  <dimension ref="A1:O59"/>
  <sheetViews>
    <sheetView showZeros="0" tabSelected="1" zoomScaleSheetLayoutView="100" zoomScalePageLayoutView="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6" sqref="H6"/>
    </sheetView>
  </sheetViews>
  <sheetFormatPr defaultColWidth="9.00390625" defaultRowHeight="12.75"/>
  <cols>
    <col min="1" max="1" width="14.140625" style="7" customWidth="1"/>
    <col min="2" max="2" width="15.421875" style="8" customWidth="1"/>
    <col min="3" max="4" width="13.8515625" style="8" customWidth="1"/>
    <col min="5" max="5" width="9.8515625" style="7" customWidth="1"/>
    <col min="6" max="6" width="13.8515625" style="9" customWidth="1"/>
    <col min="7" max="7" width="9.7109375" style="10" customWidth="1"/>
    <col min="8" max="8" width="13.7109375" style="10" customWidth="1"/>
    <col min="9" max="9" width="15.421875" style="10" customWidth="1"/>
    <col min="10" max="10" width="15.7109375" style="10" customWidth="1"/>
    <col min="11" max="11" width="15.421875" style="10" customWidth="1"/>
    <col min="12" max="12" width="8.57421875" style="9" bestFit="1" customWidth="1"/>
    <col min="13" max="13" width="14.8515625" style="9" bestFit="1" customWidth="1"/>
    <col min="14" max="14" width="9.421875" style="9" bestFit="1" customWidth="1"/>
    <col min="15" max="16" width="9.00390625" style="9" hidden="1" customWidth="1"/>
    <col min="17" max="253" width="9.140625" style="9" bestFit="1" customWidth="1"/>
    <col min="254" max="255" width="9.00390625" style="9" customWidth="1"/>
  </cols>
  <sheetData>
    <row r="1" spans="1:3" ht="20.25">
      <c r="A1" s="60" t="s">
        <v>0</v>
      </c>
      <c r="B1" s="60"/>
      <c r="C1" s="60"/>
    </row>
    <row r="2" spans="1:14" ht="31.5">
      <c r="A2" s="61" t="s">
        <v>1</v>
      </c>
      <c r="B2" s="61"/>
      <c r="C2" s="62"/>
      <c r="D2" s="62"/>
      <c r="E2" s="61"/>
      <c r="F2" s="61"/>
      <c r="G2" s="61"/>
      <c r="H2" s="61"/>
      <c r="I2" s="61"/>
      <c r="J2" s="61"/>
      <c r="K2" s="62"/>
      <c r="L2" s="61"/>
      <c r="M2" s="61"/>
      <c r="N2" s="61"/>
    </row>
    <row r="3" spans="1:14" s="1" customFormat="1" ht="15">
      <c r="A3" s="11"/>
      <c r="B3" s="12"/>
      <c r="C3" s="12"/>
      <c r="D3" s="12"/>
      <c r="E3" s="12"/>
      <c r="F3" s="27"/>
      <c r="G3" s="28"/>
      <c r="H3" s="12"/>
      <c r="I3" s="12"/>
      <c r="J3" s="12"/>
      <c r="K3" s="12"/>
      <c r="L3" s="12"/>
      <c r="M3" s="63" t="s">
        <v>2</v>
      </c>
      <c r="N3" s="63"/>
    </row>
    <row r="4" spans="1:14" s="2" customFormat="1" ht="19.5" customHeight="1">
      <c r="A4" s="64" t="s">
        <v>3</v>
      </c>
      <c r="B4" s="13" t="s">
        <v>4</v>
      </c>
      <c r="C4" s="13" t="s">
        <v>5</v>
      </c>
      <c r="D4" s="13" t="s">
        <v>6</v>
      </c>
      <c r="E4" s="29" t="s">
        <v>7</v>
      </c>
      <c r="F4" s="30" t="s">
        <v>8</v>
      </c>
      <c r="G4" s="31"/>
      <c r="H4" s="66" t="s">
        <v>3</v>
      </c>
      <c r="I4" s="13" t="s">
        <v>4</v>
      </c>
      <c r="J4" s="13" t="s">
        <v>5</v>
      </c>
      <c r="K4" s="13" t="s">
        <v>6</v>
      </c>
      <c r="L4" s="13" t="s">
        <v>7</v>
      </c>
      <c r="M4" s="31" t="s">
        <v>8</v>
      </c>
      <c r="N4" s="31"/>
    </row>
    <row r="5" spans="1:14" s="2" customFormat="1" ht="19.5" customHeight="1">
      <c r="A5" s="65"/>
      <c r="B5" s="14" t="s">
        <v>9</v>
      </c>
      <c r="C5" s="14" t="s">
        <v>10</v>
      </c>
      <c r="D5" s="14" t="s">
        <v>11</v>
      </c>
      <c r="E5" s="32" t="s">
        <v>12</v>
      </c>
      <c r="F5" s="33" t="s">
        <v>13</v>
      </c>
      <c r="G5" s="34" t="s">
        <v>14</v>
      </c>
      <c r="H5" s="67"/>
      <c r="I5" s="14" t="s">
        <v>9</v>
      </c>
      <c r="J5" s="14" t="s">
        <v>10</v>
      </c>
      <c r="K5" s="14" t="s">
        <v>11</v>
      </c>
      <c r="L5" s="14" t="s">
        <v>12</v>
      </c>
      <c r="M5" s="47" t="s">
        <v>13</v>
      </c>
      <c r="N5" s="34" t="s">
        <v>14</v>
      </c>
    </row>
    <row r="6" spans="1:14" s="3" customFormat="1" ht="15.75">
      <c r="A6" s="15" t="s">
        <v>15</v>
      </c>
      <c r="B6" s="16">
        <v>27380000</v>
      </c>
      <c r="C6" s="16">
        <v>15015488.600000001</v>
      </c>
      <c r="D6" s="16">
        <v>14832811.7</v>
      </c>
      <c r="E6" s="35">
        <v>54.84108327246165</v>
      </c>
      <c r="F6" s="16">
        <v>182676.90000000224</v>
      </c>
      <c r="G6" s="35">
        <v>1.2315729727763094</v>
      </c>
      <c r="H6" s="36" t="s">
        <v>16</v>
      </c>
      <c r="I6" s="16">
        <v>39650000</v>
      </c>
      <c r="J6" s="16">
        <v>22897147.23</v>
      </c>
      <c r="K6" s="16">
        <v>21753202.439999998</v>
      </c>
      <c r="L6" s="35">
        <v>57.74816451450189</v>
      </c>
      <c r="M6" s="48">
        <v>1143944.7900000028</v>
      </c>
      <c r="N6" s="49">
        <v>5.25874198594551</v>
      </c>
    </row>
    <row r="7" spans="1:14" s="4" customFormat="1" ht="15.75">
      <c r="A7" s="17"/>
      <c r="B7" s="18"/>
      <c r="C7" s="18"/>
      <c r="D7" s="16"/>
      <c r="E7" s="37">
        <f aca="true" t="shared" si="0" ref="E7:E23">IF(B7&lt;&gt;0,C7/B7)*100</f>
        <v>0</v>
      </c>
      <c r="F7" s="18"/>
      <c r="G7" s="37"/>
      <c r="H7" s="38"/>
      <c r="I7" s="18"/>
      <c r="J7" s="18"/>
      <c r="K7" s="16"/>
      <c r="L7" s="44"/>
      <c r="M7" s="50"/>
      <c r="N7" s="51"/>
    </row>
    <row r="8" spans="1:15" s="5" customFormat="1" ht="15.75">
      <c r="A8" s="17" t="s">
        <v>17</v>
      </c>
      <c r="B8" s="18">
        <v>2053000</v>
      </c>
      <c r="C8" s="18">
        <v>1048987.7</v>
      </c>
      <c r="D8" s="18">
        <f>'[1]区县2020'!G8</f>
        <v>1057079.6</v>
      </c>
      <c r="E8" s="37">
        <f t="shared" si="0"/>
        <v>51.09535801266439</v>
      </c>
      <c r="F8" s="18">
        <f aca="true" t="shared" si="1" ref="F8:F23">C8-D8</f>
        <v>-8091.90000000014</v>
      </c>
      <c r="G8" s="37">
        <f aca="true" t="shared" si="2" ref="G8:G23">F8/D8*100</f>
        <v>-0.765495805613895</v>
      </c>
      <c r="H8" s="38" t="s">
        <v>17</v>
      </c>
      <c r="I8" s="18">
        <v>2309035</v>
      </c>
      <c r="J8" s="18">
        <v>1227434</v>
      </c>
      <c r="K8" s="18">
        <f>'[1]区县2020'!T8</f>
        <v>1303521</v>
      </c>
      <c r="L8" s="37">
        <f aca="true" t="shared" si="3" ref="L8:L23">IF(I8&lt;&gt;0,J8/I8)*100</f>
        <v>53.15787764152557</v>
      </c>
      <c r="M8" s="52">
        <f aca="true" t="shared" si="4" ref="M8:M23">J8-K8</f>
        <v>-76087</v>
      </c>
      <c r="N8" s="53">
        <f aca="true" t="shared" si="5" ref="N8:N23">M8/K8*100</f>
        <v>-5.837036764271539</v>
      </c>
      <c r="O8" s="54" t="e">
        <f aca="true" t="shared" si="6" ref="O8:O23">#REF!-K8</f>
        <v>#REF!</v>
      </c>
    </row>
    <row r="9" spans="1:15" s="5" customFormat="1" ht="15.75">
      <c r="A9" s="17" t="s">
        <v>18</v>
      </c>
      <c r="B9" s="18">
        <v>4412000</v>
      </c>
      <c r="C9" s="18">
        <v>2400445.6</v>
      </c>
      <c r="D9" s="18">
        <f>'[1]区县2020'!G9</f>
        <v>2283560.7</v>
      </c>
      <c r="E9" s="37">
        <f t="shared" si="0"/>
        <v>54.407198549410694</v>
      </c>
      <c r="F9" s="18">
        <f t="shared" si="1"/>
        <v>116884.8999999999</v>
      </c>
      <c r="G9" s="37">
        <f t="shared" si="2"/>
        <v>5.118537028597483</v>
      </c>
      <c r="H9" s="38" t="s">
        <v>18</v>
      </c>
      <c r="I9" s="18">
        <v>3771598</v>
      </c>
      <c r="J9" s="18">
        <v>2461923</v>
      </c>
      <c r="K9" s="18">
        <f>'[1]区县2020'!T9</f>
        <v>2087495</v>
      </c>
      <c r="L9" s="37">
        <f t="shared" si="3"/>
        <v>65.27532891893568</v>
      </c>
      <c r="M9" s="52">
        <f t="shared" si="4"/>
        <v>374428</v>
      </c>
      <c r="N9" s="53">
        <f t="shared" si="5"/>
        <v>17.936713620870947</v>
      </c>
      <c r="O9" s="54" t="e">
        <f t="shared" si="6"/>
        <v>#REF!</v>
      </c>
    </row>
    <row r="10" spans="1:15" s="5" customFormat="1" ht="15.75">
      <c r="A10" s="19" t="s">
        <v>19</v>
      </c>
      <c r="B10" s="18">
        <v>5578000</v>
      </c>
      <c r="C10" s="18">
        <v>2786943.5</v>
      </c>
      <c r="D10" s="18">
        <f>'[1]区县2020'!G10</f>
        <v>2980351.1</v>
      </c>
      <c r="E10" s="37">
        <f t="shared" si="0"/>
        <v>49.96313194693439</v>
      </c>
      <c r="F10" s="18">
        <f t="shared" si="1"/>
        <v>-193407.6000000001</v>
      </c>
      <c r="G10" s="37">
        <f t="shared" si="2"/>
        <v>-6.489423343444338</v>
      </c>
      <c r="H10" s="39" t="s">
        <v>19</v>
      </c>
      <c r="I10" s="18">
        <v>5605000</v>
      </c>
      <c r="J10" s="18">
        <v>2975019</v>
      </c>
      <c r="K10" s="18">
        <f>'[1]区县2020'!T10</f>
        <v>2991089</v>
      </c>
      <c r="L10" s="37">
        <f t="shared" si="3"/>
        <v>53.07794826048171</v>
      </c>
      <c r="M10" s="52">
        <f t="shared" si="4"/>
        <v>-16070</v>
      </c>
      <c r="N10" s="53">
        <f t="shared" si="5"/>
        <v>-0.537262515424984</v>
      </c>
      <c r="O10" s="54" t="e">
        <f t="shared" si="6"/>
        <v>#REF!</v>
      </c>
    </row>
    <row r="11" spans="1:15" s="5" customFormat="1" ht="15.75">
      <c r="A11" s="17" t="s">
        <v>20</v>
      </c>
      <c r="B11" s="18">
        <v>5098000</v>
      </c>
      <c r="C11" s="18">
        <v>2818296.3</v>
      </c>
      <c r="D11" s="18">
        <f>'[1]区县2020'!G11</f>
        <v>2686773.7</v>
      </c>
      <c r="E11" s="37">
        <f t="shared" si="0"/>
        <v>55.28239113377795</v>
      </c>
      <c r="F11" s="18">
        <f t="shared" si="1"/>
        <v>131522.59999999963</v>
      </c>
      <c r="G11" s="37">
        <f t="shared" si="2"/>
        <v>4.89518711605669</v>
      </c>
      <c r="H11" s="38" t="s">
        <v>20</v>
      </c>
      <c r="I11" s="18">
        <v>6106957</v>
      </c>
      <c r="J11" s="18">
        <v>3621616</v>
      </c>
      <c r="K11" s="18">
        <f>'[1]区县2020'!T11</f>
        <v>3142170</v>
      </c>
      <c r="L11" s="37">
        <f t="shared" si="3"/>
        <v>59.30311937680256</v>
      </c>
      <c r="M11" s="52">
        <f t="shared" si="4"/>
        <v>479446</v>
      </c>
      <c r="N11" s="53">
        <f t="shared" si="5"/>
        <v>15.258436048972527</v>
      </c>
      <c r="O11" s="54" t="e">
        <f t="shared" si="6"/>
        <v>#REF!</v>
      </c>
    </row>
    <row r="12" spans="1:15" s="5" customFormat="1" ht="15.75">
      <c r="A12" s="17" t="s">
        <v>21</v>
      </c>
      <c r="B12" s="18">
        <v>1463000</v>
      </c>
      <c r="C12" s="18">
        <v>875532.5</v>
      </c>
      <c r="D12" s="18">
        <f>'[1]区县2020'!G12</f>
        <v>905641.9</v>
      </c>
      <c r="E12" s="37">
        <f t="shared" si="0"/>
        <v>59.845010252904984</v>
      </c>
      <c r="F12" s="18">
        <f t="shared" si="1"/>
        <v>-30109.400000000023</v>
      </c>
      <c r="G12" s="37">
        <f t="shared" si="2"/>
        <v>-3.324647413066911</v>
      </c>
      <c r="H12" s="38" t="s">
        <v>21</v>
      </c>
      <c r="I12" s="18">
        <v>2538879</v>
      </c>
      <c r="J12" s="18">
        <v>1423076</v>
      </c>
      <c r="K12" s="18">
        <f>'[1]区县2020'!T12</f>
        <v>1356763</v>
      </c>
      <c r="L12" s="37">
        <f t="shared" si="3"/>
        <v>56.05135179738775</v>
      </c>
      <c r="M12" s="52">
        <f t="shared" si="4"/>
        <v>66313</v>
      </c>
      <c r="N12" s="53">
        <f t="shared" si="5"/>
        <v>4.887589063086184</v>
      </c>
      <c r="O12" s="54" t="e">
        <f t="shared" si="6"/>
        <v>#REF!</v>
      </c>
    </row>
    <row r="13" spans="1:15" s="5" customFormat="1" ht="15.75">
      <c r="A13" s="17" t="s">
        <v>22</v>
      </c>
      <c r="B13" s="18">
        <v>765850</v>
      </c>
      <c r="C13" s="18">
        <v>401355.9</v>
      </c>
      <c r="D13" s="18">
        <f>'[1]区县2020'!G13</f>
        <v>387334.1</v>
      </c>
      <c r="E13" s="37">
        <f t="shared" si="0"/>
        <v>52.40659398054449</v>
      </c>
      <c r="F13" s="18">
        <f t="shared" si="1"/>
        <v>14021.800000000047</v>
      </c>
      <c r="G13" s="37">
        <f t="shared" si="2"/>
        <v>3.6200788931312906</v>
      </c>
      <c r="H13" s="38" t="s">
        <v>22</v>
      </c>
      <c r="I13" s="18">
        <v>1147927</v>
      </c>
      <c r="J13" s="18">
        <v>647345</v>
      </c>
      <c r="K13" s="18">
        <f>'[1]区县2020'!T13</f>
        <v>620858</v>
      </c>
      <c r="L13" s="37">
        <f t="shared" si="3"/>
        <v>56.39252321793982</v>
      </c>
      <c r="M13" s="52">
        <f t="shared" si="4"/>
        <v>26487</v>
      </c>
      <c r="N13" s="53">
        <f t="shared" si="5"/>
        <v>4.266192913677524</v>
      </c>
      <c r="O13" s="54" t="e">
        <f t="shared" si="6"/>
        <v>#REF!</v>
      </c>
    </row>
    <row r="14" spans="1:15" s="5" customFormat="1" ht="15.75">
      <c r="A14" s="17" t="s">
        <v>23</v>
      </c>
      <c r="B14" s="18">
        <v>920000</v>
      </c>
      <c r="C14" s="18">
        <v>603238.9</v>
      </c>
      <c r="D14" s="18">
        <f>'[1]区县2020'!G14</f>
        <v>520676.7</v>
      </c>
      <c r="E14" s="37">
        <f t="shared" si="0"/>
        <v>65.56944565217393</v>
      </c>
      <c r="F14" s="18">
        <f t="shared" si="1"/>
        <v>82562.20000000001</v>
      </c>
      <c r="G14" s="37">
        <f t="shared" si="2"/>
        <v>15.85671108386452</v>
      </c>
      <c r="H14" s="38" t="s">
        <v>23</v>
      </c>
      <c r="I14" s="18">
        <v>1996781</v>
      </c>
      <c r="J14" s="18">
        <v>1117019</v>
      </c>
      <c r="K14" s="18">
        <f>'[1]区县2020'!T14</f>
        <v>1183198</v>
      </c>
      <c r="L14" s="37">
        <f t="shared" si="3"/>
        <v>55.94098701860645</v>
      </c>
      <c r="M14" s="52">
        <f t="shared" si="4"/>
        <v>-66179</v>
      </c>
      <c r="N14" s="53">
        <f t="shared" si="5"/>
        <v>-5.593231225881044</v>
      </c>
      <c r="O14" s="54" t="e">
        <f t="shared" si="6"/>
        <v>#REF!</v>
      </c>
    </row>
    <row r="15" spans="1:15" s="5" customFormat="1" ht="15.75">
      <c r="A15" s="17" t="s">
        <v>24</v>
      </c>
      <c r="B15" s="18">
        <v>975000</v>
      </c>
      <c r="C15" s="18">
        <v>558648.3</v>
      </c>
      <c r="D15" s="18">
        <f>'[1]区县2020'!G15</f>
        <v>556129.2</v>
      </c>
      <c r="E15" s="37">
        <f t="shared" si="0"/>
        <v>57.29726153846154</v>
      </c>
      <c r="F15" s="18">
        <f t="shared" si="1"/>
        <v>2519.100000000093</v>
      </c>
      <c r="G15" s="37">
        <f t="shared" si="2"/>
        <v>0.4529702810066606</v>
      </c>
      <c r="H15" s="38" t="s">
        <v>24</v>
      </c>
      <c r="I15" s="18">
        <v>2738636</v>
      </c>
      <c r="J15" s="18">
        <v>1680982.23</v>
      </c>
      <c r="K15" s="18">
        <f>'[1]区县2020'!T15</f>
        <v>1734576.44</v>
      </c>
      <c r="L15" s="37">
        <f t="shared" si="3"/>
        <v>61.38027215007763</v>
      </c>
      <c r="M15" s="52">
        <f t="shared" si="4"/>
        <v>-53594.20999999996</v>
      </c>
      <c r="N15" s="53">
        <f t="shared" si="5"/>
        <v>-3.0897577508893157</v>
      </c>
      <c r="O15" s="54" t="e">
        <f t="shared" si="6"/>
        <v>#REF!</v>
      </c>
    </row>
    <row r="16" spans="1:15" s="5" customFormat="1" ht="15.75">
      <c r="A16" s="17" t="s">
        <v>25</v>
      </c>
      <c r="B16" s="18">
        <v>1300000</v>
      </c>
      <c r="C16" s="18">
        <v>865978.6</v>
      </c>
      <c r="D16" s="18">
        <f>'[1]区县2020'!G16</f>
        <v>767465.7</v>
      </c>
      <c r="E16" s="37">
        <f t="shared" si="0"/>
        <v>66.61373846153846</v>
      </c>
      <c r="F16" s="18">
        <f t="shared" si="1"/>
        <v>98512.90000000002</v>
      </c>
      <c r="G16" s="37">
        <f t="shared" si="2"/>
        <v>12.83613065704435</v>
      </c>
      <c r="H16" s="38" t="s">
        <v>25</v>
      </c>
      <c r="I16" s="18">
        <v>2299602</v>
      </c>
      <c r="J16" s="18">
        <v>1424817</v>
      </c>
      <c r="K16" s="18">
        <f>'[1]区县2020'!T16</f>
        <v>1216846</v>
      </c>
      <c r="L16" s="37">
        <f t="shared" si="3"/>
        <v>61.95928686790148</v>
      </c>
      <c r="M16" s="52">
        <f t="shared" si="4"/>
        <v>207971</v>
      </c>
      <c r="N16" s="53">
        <f t="shared" si="5"/>
        <v>17.09098768455499</v>
      </c>
      <c r="O16" s="54" t="e">
        <f t="shared" si="6"/>
        <v>#REF!</v>
      </c>
    </row>
    <row r="17" spans="1:15" s="5" customFormat="1" ht="15.75">
      <c r="A17" s="17" t="s">
        <v>26</v>
      </c>
      <c r="B17" s="18">
        <v>1761300</v>
      </c>
      <c r="C17" s="18">
        <v>1060284.6</v>
      </c>
      <c r="D17" s="18">
        <f>'[1]区县2020'!G17</f>
        <v>1053436.3</v>
      </c>
      <c r="E17" s="37">
        <f t="shared" si="0"/>
        <v>60.19897802759326</v>
      </c>
      <c r="F17" s="18">
        <f t="shared" si="1"/>
        <v>6848.300000000047</v>
      </c>
      <c r="G17" s="37">
        <f t="shared" si="2"/>
        <v>0.6500915147883215</v>
      </c>
      <c r="H17" s="38" t="s">
        <v>26</v>
      </c>
      <c r="I17" s="18">
        <v>3368210</v>
      </c>
      <c r="J17" s="18">
        <v>1898261</v>
      </c>
      <c r="K17" s="18">
        <f>'[1]区县2020'!T17</f>
        <v>1794528</v>
      </c>
      <c r="L17" s="37">
        <f t="shared" si="3"/>
        <v>56.358154628125924</v>
      </c>
      <c r="M17" s="52">
        <f t="shared" si="4"/>
        <v>103733</v>
      </c>
      <c r="N17" s="53">
        <f t="shared" si="5"/>
        <v>5.780517216783466</v>
      </c>
      <c r="O17" s="54" t="e">
        <f t="shared" si="6"/>
        <v>#REF!</v>
      </c>
    </row>
    <row r="18" spans="1:15" s="5" customFormat="1" ht="15.75">
      <c r="A18" s="17" t="s">
        <v>27</v>
      </c>
      <c r="B18" s="18">
        <v>1040012</v>
      </c>
      <c r="C18" s="18">
        <v>630642.6</v>
      </c>
      <c r="D18" s="18">
        <f>'[1]区县2020'!G18</f>
        <v>590410.8</v>
      </c>
      <c r="E18" s="37">
        <f t="shared" si="0"/>
        <v>60.63801186909381</v>
      </c>
      <c r="F18" s="18">
        <f t="shared" si="1"/>
        <v>40231.79999999993</v>
      </c>
      <c r="G18" s="37">
        <f t="shared" si="2"/>
        <v>6.8142046182081915</v>
      </c>
      <c r="H18" s="38" t="s">
        <v>27</v>
      </c>
      <c r="I18" s="18">
        <v>2123502</v>
      </c>
      <c r="J18" s="18">
        <v>1294024</v>
      </c>
      <c r="K18" s="18">
        <f>'[1]区县2020'!T18</f>
        <v>1287173</v>
      </c>
      <c r="L18" s="37">
        <f t="shared" si="3"/>
        <v>60.93820490868386</v>
      </c>
      <c r="M18" s="52">
        <f t="shared" si="4"/>
        <v>6851</v>
      </c>
      <c r="N18" s="53">
        <f t="shared" si="5"/>
        <v>0.5322516864477425</v>
      </c>
      <c r="O18" s="54" t="e">
        <f t="shared" si="6"/>
        <v>#REF!</v>
      </c>
    </row>
    <row r="19" spans="1:15" s="5" customFormat="1" ht="15.75">
      <c r="A19" s="17" t="s">
        <v>28</v>
      </c>
      <c r="B19" s="18">
        <v>478800</v>
      </c>
      <c r="C19" s="18">
        <v>212160.4</v>
      </c>
      <c r="D19" s="18">
        <f>'[1]区县2020'!G19</f>
        <v>284510.8</v>
      </c>
      <c r="E19" s="37">
        <f t="shared" si="0"/>
        <v>44.3108604845447</v>
      </c>
      <c r="F19" s="18">
        <f t="shared" si="1"/>
        <v>-72350.4</v>
      </c>
      <c r="G19" s="37">
        <f t="shared" si="2"/>
        <v>-25.429755214916273</v>
      </c>
      <c r="H19" s="38" t="s">
        <v>28</v>
      </c>
      <c r="I19" s="18">
        <v>1140000</v>
      </c>
      <c r="J19" s="18">
        <v>665237</v>
      </c>
      <c r="K19" s="18">
        <f>'[1]区县2020'!T19</f>
        <v>637174</v>
      </c>
      <c r="L19" s="37">
        <f t="shared" si="3"/>
        <v>58.35412280701754</v>
      </c>
      <c r="M19" s="52">
        <f t="shared" si="4"/>
        <v>28063</v>
      </c>
      <c r="N19" s="53">
        <f t="shared" si="5"/>
        <v>4.404291449431395</v>
      </c>
      <c r="O19" s="54" t="e">
        <f t="shared" si="6"/>
        <v>#REF!</v>
      </c>
    </row>
    <row r="20" spans="1:15" s="5" customFormat="1" ht="15.75">
      <c r="A20" s="17" t="s">
        <v>29</v>
      </c>
      <c r="B20" s="18">
        <v>421000</v>
      </c>
      <c r="C20" s="18">
        <v>221993.3</v>
      </c>
      <c r="D20" s="18">
        <f>'[1]区县2020'!G20</f>
        <v>239936.7</v>
      </c>
      <c r="E20" s="37">
        <f t="shared" si="0"/>
        <v>52.73</v>
      </c>
      <c r="F20" s="18">
        <f t="shared" si="1"/>
        <v>-17943.400000000023</v>
      </c>
      <c r="G20" s="37">
        <f t="shared" si="2"/>
        <v>-7.478389091789636</v>
      </c>
      <c r="H20" s="38" t="s">
        <v>29</v>
      </c>
      <c r="I20" s="18">
        <v>1259421</v>
      </c>
      <c r="J20" s="18">
        <v>715118</v>
      </c>
      <c r="K20" s="18">
        <f>'[1]区县2020'!T20</f>
        <v>697283</v>
      </c>
      <c r="L20" s="37">
        <f t="shared" si="3"/>
        <v>56.78148927165737</v>
      </c>
      <c r="M20" s="52">
        <f t="shared" si="4"/>
        <v>17835</v>
      </c>
      <c r="N20" s="53">
        <f t="shared" si="5"/>
        <v>2.5577850026459843</v>
      </c>
      <c r="O20" s="54" t="e">
        <f t="shared" si="6"/>
        <v>#REF!</v>
      </c>
    </row>
    <row r="21" spans="1:15" s="5" customFormat="1" ht="15.75">
      <c r="A21" s="17" t="s">
        <v>30</v>
      </c>
      <c r="B21" s="18">
        <v>274579</v>
      </c>
      <c r="C21" s="18">
        <v>160045.3</v>
      </c>
      <c r="D21" s="18">
        <f>'[1]区县2020'!G21</f>
        <v>153853.7</v>
      </c>
      <c r="E21" s="37">
        <f t="shared" si="0"/>
        <v>58.28752380917695</v>
      </c>
      <c r="F21" s="18">
        <f t="shared" si="1"/>
        <v>6191.599999999977</v>
      </c>
      <c r="G21" s="37">
        <f t="shared" si="2"/>
        <v>4.024342605995161</v>
      </c>
      <c r="H21" s="38" t="s">
        <v>30</v>
      </c>
      <c r="I21" s="18">
        <v>1040815</v>
      </c>
      <c r="J21" s="18">
        <v>642499</v>
      </c>
      <c r="K21" s="18">
        <f>'[1]区县2020'!T21</f>
        <v>614345</v>
      </c>
      <c r="L21" s="37">
        <f t="shared" si="3"/>
        <v>61.7303747543992</v>
      </c>
      <c r="M21" s="52">
        <f t="shared" si="4"/>
        <v>28154</v>
      </c>
      <c r="N21" s="53">
        <f t="shared" si="5"/>
        <v>4.582767012020933</v>
      </c>
      <c r="O21" s="54" t="e">
        <f t="shared" si="6"/>
        <v>#REF!</v>
      </c>
    </row>
    <row r="22" spans="1:15" s="5" customFormat="1" ht="15.75">
      <c r="A22" s="17" t="s">
        <v>31</v>
      </c>
      <c r="B22" s="18">
        <v>242800</v>
      </c>
      <c r="C22" s="18">
        <v>148814.9</v>
      </c>
      <c r="D22" s="18">
        <f>'[1]区县2020'!G22</f>
        <v>148367.1</v>
      </c>
      <c r="E22" s="37">
        <f t="shared" si="0"/>
        <v>61.291144975288304</v>
      </c>
      <c r="F22" s="18">
        <f t="shared" si="1"/>
        <v>447.79999999998836</v>
      </c>
      <c r="G22" s="37">
        <f t="shared" si="2"/>
        <v>0.30181893425158834</v>
      </c>
      <c r="H22" s="38" t="s">
        <v>31</v>
      </c>
      <c r="I22" s="18">
        <v>995830</v>
      </c>
      <c r="J22" s="18">
        <v>606336</v>
      </c>
      <c r="K22" s="18">
        <f>'[1]区县2020'!T22</f>
        <v>580584</v>
      </c>
      <c r="L22" s="37">
        <f t="shared" si="3"/>
        <v>60.88750087866403</v>
      </c>
      <c r="M22" s="52">
        <f t="shared" si="4"/>
        <v>25752</v>
      </c>
      <c r="N22" s="53">
        <f t="shared" si="5"/>
        <v>4.435533876234963</v>
      </c>
      <c r="O22" s="54" t="e">
        <f t="shared" si="6"/>
        <v>#REF!</v>
      </c>
    </row>
    <row r="23" spans="1:15" s="5" customFormat="1" ht="15.75">
      <c r="A23" s="55" t="s">
        <v>32</v>
      </c>
      <c r="B23" s="20">
        <v>319258</v>
      </c>
      <c r="C23" s="20">
        <v>222120.2</v>
      </c>
      <c r="D23" s="20">
        <f>'[1]区县2020'!G23</f>
        <v>217283.6</v>
      </c>
      <c r="E23" s="56">
        <f t="shared" si="0"/>
        <v>69.57388695036617</v>
      </c>
      <c r="F23" s="20">
        <f t="shared" si="1"/>
        <v>4836.600000000006</v>
      </c>
      <c r="G23" s="56">
        <f t="shared" si="2"/>
        <v>2.225938819128552</v>
      </c>
      <c r="H23" s="57" t="s">
        <v>32</v>
      </c>
      <c r="I23" s="20">
        <v>896476</v>
      </c>
      <c r="J23" s="20">
        <v>496441</v>
      </c>
      <c r="K23" s="20">
        <f>'[1]区县2020'!T23</f>
        <v>505599</v>
      </c>
      <c r="L23" s="56">
        <f t="shared" si="3"/>
        <v>55.37694260638322</v>
      </c>
      <c r="M23" s="58">
        <f t="shared" si="4"/>
        <v>-9158</v>
      </c>
      <c r="N23" s="59">
        <f t="shared" si="5"/>
        <v>-1.81131687364888</v>
      </c>
      <c r="O23" s="54" t="e">
        <f t="shared" si="6"/>
        <v>#REF!</v>
      </c>
    </row>
    <row r="24" spans="2:12" ht="15.75">
      <c r="B24" s="21"/>
      <c r="E24" s="8"/>
      <c r="F24" s="10"/>
      <c r="I24" s="45"/>
      <c r="L24" s="10"/>
    </row>
    <row r="25" spans="2:12" ht="15.75">
      <c r="B25" s="21"/>
      <c r="E25" s="8"/>
      <c r="F25" s="10"/>
      <c r="G25" s="10" t="s">
        <v>33</v>
      </c>
      <c r="I25" s="45"/>
      <c r="L25" s="10"/>
    </row>
    <row r="26" spans="2:12" ht="15.75">
      <c r="B26" s="21"/>
      <c r="E26" s="8"/>
      <c r="F26" s="10"/>
      <c r="I26" s="45"/>
      <c r="L26" s="10"/>
    </row>
    <row r="27" spans="2:12" ht="15.75">
      <c r="B27" s="21"/>
      <c r="E27" s="8"/>
      <c r="F27" s="10"/>
      <c r="I27" s="45"/>
      <c r="L27" s="10"/>
    </row>
    <row r="28" spans="2:12" ht="15.75">
      <c r="B28" s="21"/>
      <c r="C28" s="22"/>
      <c r="D28" s="22"/>
      <c r="E28" s="22"/>
      <c r="F28" s="40"/>
      <c r="G28" s="40"/>
      <c r="H28" s="40"/>
      <c r="I28" s="46"/>
      <c r="L28" s="10"/>
    </row>
    <row r="29" spans="2:12" ht="12.75">
      <c r="B29" s="21"/>
      <c r="C29" s="22"/>
      <c r="D29" s="22"/>
      <c r="E29" s="22"/>
      <c r="F29" s="40"/>
      <c r="G29" s="40"/>
      <c r="H29" s="40"/>
      <c r="I29" s="40"/>
      <c r="J29" s="40"/>
      <c r="K29" s="40"/>
      <c r="L29" s="40"/>
    </row>
    <row r="30" spans="1:12" s="6" customFormat="1" ht="12.75">
      <c r="A30" s="23"/>
      <c r="B30" s="21"/>
      <c r="C30" s="24"/>
      <c r="D30" s="22"/>
      <c r="E30" s="24"/>
      <c r="F30" s="41"/>
      <c r="G30" s="41"/>
      <c r="H30" s="41"/>
      <c r="I30" s="41"/>
      <c r="J30" s="40"/>
      <c r="K30" s="41"/>
      <c r="L30" s="41"/>
    </row>
    <row r="31" spans="2:12" ht="12.75">
      <c r="B31" s="21"/>
      <c r="E31" s="8"/>
      <c r="F31" s="10"/>
      <c r="L31" s="10"/>
    </row>
    <row r="32" spans="2:12" ht="12.75">
      <c r="B32" s="21"/>
      <c r="E32" s="8"/>
      <c r="F32" s="10"/>
      <c r="L32" s="10"/>
    </row>
    <row r="33" spans="2:12" ht="12.75">
      <c r="B33" s="21"/>
      <c r="E33" s="8"/>
      <c r="F33" s="10"/>
      <c r="L33" s="10"/>
    </row>
    <row r="34" spans="2:12" ht="12.75">
      <c r="B34" s="21"/>
      <c r="E34" s="8"/>
      <c r="F34" s="10"/>
      <c r="L34" s="10"/>
    </row>
    <row r="35" spans="2:12" ht="12.75">
      <c r="B35" s="21"/>
      <c r="E35" s="8"/>
      <c r="F35" s="10"/>
      <c r="L35" s="10"/>
    </row>
    <row r="36" spans="2:12" ht="12.75">
      <c r="B36" s="21"/>
      <c r="E36" s="8"/>
      <c r="F36" s="10"/>
      <c r="L36" s="10"/>
    </row>
    <row r="37" spans="2:12" ht="12.75">
      <c r="B37" s="21"/>
      <c r="E37" s="8"/>
      <c r="F37" s="10"/>
      <c r="L37" s="10"/>
    </row>
    <row r="38" spans="2:12" ht="12.75">
      <c r="B38" s="21"/>
      <c r="E38" s="8"/>
      <c r="F38" s="10"/>
      <c r="L38" s="10"/>
    </row>
    <row r="39" spans="2:12" ht="12.75">
      <c r="B39" s="21"/>
      <c r="E39" s="8"/>
      <c r="F39" s="10"/>
      <c r="L39" s="10"/>
    </row>
    <row r="40" spans="2:12" ht="12.75">
      <c r="B40" s="21"/>
      <c r="E40" s="8"/>
      <c r="F40" s="10"/>
      <c r="L40" s="10"/>
    </row>
    <row r="41" spans="2:12" ht="12.75">
      <c r="B41" s="21"/>
      <c r="E41" s="8"/>
      <c r="F41" s="10"/>
      <c r="L41" s="10"/>
    </row>
    <row r="42" spans="2:12" ht="12.75">
      <c r="B42" s="21"/>
      <c r="E42" s="8"/>
      <c r="F42" s="10"/>
      <c r="L42" s="10"/>
    </row>
    <row r="43" spans="2:12" ht="12.75">
      <c r="B43" s="21"/>
      <c r="E43" s="8"/>
      <c r="F43" s="10"/>
      <c r="L43" s="10"/>
    </row>
    <row r="44" spans="2:12" ht="12.75">
      <c r="B44" s="21"/>
      <c r="E44" s="8"/>
      <c r="F44" s="10"/>
      <c r="L44" s="10"/>
    </row>
    <row r="45" spans="1:12" s="6" customFormat="1" ht="12.75">
      <c r="A45" s="23"/>
      <c r="B45" s="21"/>
      <c r="C45" s="25"/>
      <c r="D45" s="8"/>
      <c r="E45" s="25"/>
      <c r="F45" s="42"/>
      <c r="G45" s="42"/>
      <c r="H45" s="42"/>
      <c r="I45" s="42"/>
      <c r="J45" s="10"/>
      <c r="K45" s="42"/>
      <c r="L45" s="42"/>
    </row>
    <row r="46" spans="2:12" ht="12.75">
      <c r="B46" s="21"/>
      <c r="E46" s="8"/>
      <c r="F46" s="10"/>
      <c r="L46" s="10"/>
    </row>
    <row r="47" spans="2:12" ht="12.75">
      <c r="B47" s="21"/>
      <c r="E47" s="8"/>
      <c r="F47" s="10"/>
      <c r="L47" s="10"/>
    </row>
    <row r="48" spans="2:12" ht="12.75">
      <c r="B48" s="21"/>
      <c r="E48" s="8"/>
      <c r="F48" s="10"/>
      <c r="L48" s="10"/>
    </row>
    <row r="49" spans="2:12" ht="12.75">
      <c r="B49" s="21"/>
      <c r="E49" s="8"/>
      <c r="F49" s="10"/>
      <c r="L49" s="10"/>
    </row>
    <row r="50" spans="2:12" ht="12.75">
      <c r="B50" s="21"/>
      <c r="E50" s="8"/>
      <c r="F50" s="10"/>
      <c r="L50" s="10"/>
    </row>
    <row r="51" spans="2:12" ht="12.75">
      <c r="B51" s="21"/>
      <c r="E51" s="8"/>
      <c r="F51" s="10"/>
      <c r="L51" s="10"/>
    </row>
    <row r="52" spans="2:12" ht="12.75">
      <c r="B52" s="21"/>
      <c r="E52" s="8"/>
      <c r="F52" s="10"/>
      <c r="L52" s="10"/>
    </row>
    <row r="53" spans="2:12" ht="12.75">
      <c r="B53" s="21"/>
      <c r="E53" s="8"/>
      <c r="F53" s="10"/>
      <c r="L53" s="10"/>
    </row>
    <row r="54" spans="2:12" ht="12.75">
      <c r="B54" s="21"/>
      <c r="E54" s="8"/>
      <c r="F54" s="10"/>
      <c r="L54" s="10"/>
    </row>
    <row r="55" spans="2:12" ht="12.75">
      <c r="B55" s="21"/>
      <c r="C55" s="22"/>
      <c r="D55" s="22"/>
      <c r="E55" s="22"/>
      <c r="F55" s="40"/>
      <c r="G55" s="40"/>
      <c r="H55" s="40"/>
      <c r="L55" s="10"/>
    </row>
    <row r="56" spans="2:12" ht="12.75">
      <c r="B56" s="21"/>
      <c r="C56" s="22"/>
      <c r="D56" s="22"/>
      <c r="E56" s="22"/>
      <c r="F56" s="40"/>
      <c r="G56" s="40"/>
      <c r="H56" s="40"/>
      <c r="L56" s="10"/>
    </row>
    <row r="57" spans="2:13" ht="12.75">
      <c r="B57" s="21"/>
      <c r="C57" s="22"/>
      <c r="D57" s="22"/>
      <c r="E57" s="22"/>
      <c r="F57" s="40"/>
      <c r="G57" s="40"/>
      <c r="H57" s="40"/>
      <c r="I57" s="40"/>
      <c r="J57" s="40"/>
      <c r="K57" s="40"/>
      <c r="L57" s="40"/>
      <c r="M57" s="43"/>
    </row>
    <row r="58" spans="1:13" ht="12.75">
      <c r="A58" s="26"/>
      <c r="B58" s="22"/>
      <c r="C58" s="22"/>
      <c r="D58" s="22"/>
      <c r="E58" s="26"/>
      <c r="F58" s="43"/>
      <c r="G58" s="40"/>
      <c r="H58" s="40"/>
      <c r="I58" s="40"/>
      <c r="J58" s="40"/>
      <c r="K58" s="40"/>
      <c r="L58" s="43"/>
      <c r="M58" s="43"/>
    </row>
    <row r="59" spans="1:12" ht="12.75">
      <c r="A59" s="26"/>
      <c r="B59" s="22"/>
      <c r="C59" s="22"/>
      <c r="D59" s="22"/>
      <c r="E59" s="26"/>
      <c r="F59" s="43"/>
      <c r="G59" s="40"/>
      <c r="H59" s="40"/>
      <c r="I59" s="40"/>
      <c r="J59" s="40"/>
      <c r="K59" s="40"/>
      <c r="L59" s="43"/>
    </row>
  </sheetData>
  <sheetProtection/>
  <mergeCells count="5">
    <mergeCell ref="A1:C1"/>
    <mergeCell ref="A2:N2"/>
    <mergeCell ref="M3:N3"/>
    <mergeCell ref="A4:A5"/>
    <mergeCell ref="H4:H5"/>
  </mergeCells>
  <printOptions horizontalCentered="1"/>
  <pageMargins left="0.15694444444444444" right="0.15694444444444444" top="0.9840277777777777" bottom="0.9840277777777777" header="0.5118055555555555" footer="0.5118055555555555"/>
  <pageSetup firstPageNumber="1" useFirstPageNumber="1" fitToHeight="0" fitToWidth="1" horizontalDpi="600" verticalDpi="600" orientation="landscape" paperSize="9" scale="69" r:id="rId1"/>
  <rowBreaks count="1" manualBreakCount="1">
    <brk id="2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信息发布员</cp:lastModifiedBy>
  <dcterms:created xsi:type="dcterms:W3CDTF">2022-07-06T09:38:27Z</dcterms:created>
  <dcterms:modified xsi:type="dcterms:W3CDTF">2022-08-12T08:28:39Z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  <property fmtid="{D5CDD505-2E9C-101B-9397-08002B2CF9AE}" pid="3" name="ICV">
    <vt:lpwstr>58257FD80B7C4F52BA0672AD6C809F4A</vt:lpwstr>
  </property>
</Properties>
</file>