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<sst xmlns="http://schemas.openxmlformats.org/spreadsheetml/2006/main" count="111" uniqueCount="73">
  <si>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</si>
  <si>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</si>
  <si>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</si>
  <si>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</si>
  <si>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五批试点-肌少症的生物机制及防治平台建设（一期）</t>
  </si>
  <si>
    <t>主管部门</t>
  </si>
  <si>
    <t>北京市卫生健康委员会</t>
  </si>
  <si>
    <t>实施单位</t>
  </si>
  <si>
    <t>北京市创伤骨科研究所</t>
  </si>
  <si>
    <t>项目负责人</t>
  </si>
  <si>
    <t>刘亚军</t>
  </si>
  <si>
    <t>联系电话</t>
  </si>
  <si>
    <t>项目资金（万元）</t>
  </si>
  <si>
    <t>年初预算数</t>
  </si>
  <si>
    <t>全年预算数（A）</t>
  </si>
  <si>
    <t>全年执行数（B）</t>
  </si>
  <si>
    <t>分值（10分）</t>
  </si>
  <si>
    <t>执行率（B/A)</t>
  </si>
  <si>
    <t>得分</t>
  </si>
  <si>
    <t>年度资金总额：</t>
  </si>
  <si>
    <t>—</t>
  </si>
  <si>
    <t>其中:当年财政拨款</t>
  </si>
  <si>
    <t>上年结转资金</t>
  </si>
  <si>
    <t xml:space="preserve">     其他资金</t>
  </si>
  <si>
    <t>年度总体目标</t>
  </si>
  <si>
    <t>预期目标</t>
  </si>
  <si>
    <t>实际完成情况</t>
  </si>
  <si>
    <t>（1）开始收集肌少症患者与正常人群的临床资料，并获取血、尿、便及骨骼肌样本，纳入生物标本库。
（2）开始搭建髋、膝、踝等关节骨折多维度数据库。
（3）明确结直肠癌患者的入组及排除标准，掌握原代结直肠癌肿瘤细胞的培养技术。
（4）进行纳米材料及微凝胶的构建和表征，以及干细胞外泌体的获取和鉴定。
目标及考核指标：
（1）肌少症患者临床资料和骨骼肌样本采集。
（3）获得性能稳定的纳米材料、微凝胶和干细胞外泌体等。</t>
  </si>
  <si>
    <t>1.SARC-F、SPPB量表和肌力检测筛选患者250例。
2.收取临床病人血、尿、便和骨骼肌标本200例。
3.开展了多裂肌脂肪浸润对核心肌力的影响及其微环境关键代谢变化与分子特征、基于人源类器官模型和CRISPR筛选鉴定抑制骨骼肌脂肪浸润关键靶点、肌肝轴调控脂肪浸润骨骼肌组织铁过载诱发肌少症的靶点及机制、低能量冲击波治疗抑制肌肉脂肪浸润及促进肌再生的量效关系和生物机制、巨噬细胞极化调控的纳米载体库构建及促肌再生的机制研究等研究内容。
4.通过GEO数据库进行了肌少症人群与正常人群的差异基因筛选，共筛选出3例表达上调基因（LOC105371064，C3，CYBRD1）与3例表达下调基因（NETO2，LAMB3，LOC105369688）。
5.筛选出的基因在TCGA的消化道肿瘤数据库中进行了初步生信分析，目前研究明确了C3及CYBRD1在消化道肿瘤组织中的表达情况；高表达C3与CYBRD1影响消化道肿瘤患者的总生存时间，无病生存时间以及无进展生存时间；采用TIMER数据库发现C3与CYBRD1与免疫细胞浸润呈正相关关系，表明C3与CYBRD1可能通过影响肿瘤细胞的免疫微环境从而促进肿瘤进展。
6.在Academic radiology（JCR Q1区）杂志发表SCI文章一篇。
7.项目组成员晋升中级职称2名。</t>
  </si>
  <si>
    <t>绩效指标</t>
  </si>
  <si>
    <t>一级指标</t>
  </si>
  <si>
    <t>二级指标</t>
  </si>
  <si>
    <t>三级指标</t>
  </si>
  <si>
    <t>年度指标值(A)</t>
  </si>
  <si>
    <t>实际完成值(B)</t>
  </si>
  <si>
    <t>分值</t>
  </si>
  <si>
    <t>偏差原因分析及改进措施</t>
  </si>
  <si>
    <t>产出指标（40分）</t>
  </si>
  <si>
    <t>数量指标</t>
  </si>
  <si>
    <t>课题数量</t>
  </si>
  <si>
    <t>≥5项</t>
  </si>
  <si>
    <t>5项</t>
  </si>
  <si>
    <t>无</t>
  </si>
  <si>
    <t>参加学术会议</t>
  </si>
  <si>
    <t>≥1次</t>
  </si>
  <si>
    <t>1次</t>
  </si>
  <si>
    <t>质量指标</t>
  </si>
  <si>
    <t>课题评审合格率</t>
  </si>
  <si>
    <t>≥90%</t>
  </si>
  <si>
    <t>成本指标（10分）</t>
  </si>
  <si>
    <t>经济成本指标</t>
  </si>
  <si>
    <t>课题研究总成本</t>
  </si>
  <si>
    <t>≤462万元</t>
  </si>
  <si>
    <t>0万元</t>
  </si>
  <si>
    <t>经费为23年年底批复，已于24年启动项目，目前正处于研究阶段</t>
  </si>
  <si>
    <t>社会成本指标</t>
  </si>
  <si>
    <t>生态成本指标</t>
  </si>
  <si>
    <t>效果指标（30分）</t>
  </si>
  <si>
    <t>社会效益
指标</t>
  </si>
  <si>
    <t>提高研究所的知名度</t>
  </si>
  <si>
    <t>定性</t>
  </si>
  <si>
    <t>搭建肌少症科研平台</t>
  </si>
  <si>
    <t>SCI发表率</t>
  </si>
  <si>
    <t>≥50%</t>
  </si>
  <si>
    <t>100%。共发表3篇SCI论文</t>
  </si>
  <si>
    <t>可持续影响指标</t>
  </si>
  <si>
    <t>完善基础实验平台</t>
  </si>
  <si>
    <t>满意度
指标（10分）</t>
  </si>
  <si>
    <t>服务对象满意度指标</t>
  </si>
  <si>
    <t>服务对象满意度</t>
  </si>
  <si>
    <t>本年度刚刚启动项目研究工作，暂未开展满意度调查工作</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</si>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</sst>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3">
    <font>
      <sz val="11"/>
      <color theme="1"/>
      <name val="等线"/>
      <charset val="134"/>
      <scheme val="minor"/>
    </font>
    <font>
      <sz val="11"/>
      <name val="等线"/>
      <charset val="134"/>
      <scheme val="minor"/>
    </font>
    <font>
      <sz val="22"/>
      <color theme="1"/>
      <name val="方正黑体_GBK"/>
      <charset val="134"/>
    </font>
    <font>
      <sz val="16"/>
      <color theme="1"/>
      <name val="仿宋_GB2312"/>
      <charset val="134"/>
    </font>
    <font>
      <sz val="16"/>
      <name val="仿宋_GB2312"/>
      <charset val="134"/>
    </font>
    <font>
      <sz val="11"/>
      <color rgb="FF000000"/>
      <name val="宋体"/>
      <charset val="134"/>
    </font>
    <font>
      <sz val="11"/>
      <name val="宋体"/>
      <charset val="134"/>
    </font>
    <font>
      <sz val="12"/>
      <color rgb="FF000000"/>
      <name val="宋体"/>
      <charset val="134"/>
    </font>
    <font>
      <sz val="12"/>
      <name val="宋体"/>
      <charset val="134"/>
    </font>
    <font>
      <b/>
      <sz val="12"/>
      <color rgb="FF000000"/>
      <name val="宋体"/>
      <charset val="134"/>
    </font>
    <font>
      <b/>
      <sz val="12"/>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3" borderId="11" applyNumberFormat="0" applyAlignment="0" applyProtection="0">
      <alignment vertical="center"/>
    </xf>
    <xf numFmtId="0" fontId="21" fillId="4" borderId="12" applyNumberFormat="0" applyAlignment="0" applyProtection="0">
      <alignment vertical="center"/>
    </xf>
    <xf numFmtId="0" fontId="22" fillId="4" borderId="11" applyNumberFormat="0" applyAlignment="0" applyProtection="0">
      <alignment vertical="center"/>
    </xf>
    <xf numFmtId="0" fontId="23" fillId="5"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37">
    <xf numFmtId="0" fontId="0" fillId="0" borderId="0" xfId="0"/>
    <xf numFmtId="0" fontId="0" fillId="0" borderId="0" xfId="0" applyFill="1"/>
    <xf numFmtId="0" fontId="1" fillId="0" borderId="0" xfId="0" applyFont="1" applyFill="1"/>
    <xf numFmtId="0" fontId="2" fillId="0" borderId="0" xfId="0" applyFont="1" applyFill="1"/>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7"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justify" vertical="center"/>
    </xf>
    <xf numFmtId="176" fontId="8" fillId="0" borderId="1" xfId="0" applyNumberFormat="1" applyFont="1" applyFill="1" applyBorder="1" applyAlignment="1">
      <alignment horizontal="center" vertical="center"/>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7" fillId="0" borderId="1" xfId="0" applyFont="1" applyFill="1" applyBorder="1" applyAlignment="1">
      <alignment horizontal="center" vertical="center" textRotation="255"/>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9" fontId="8" fillId="0" borderId="1" xfId="0" applyNumberFormat="1" applyFont="1" applyFill="1" applyBorder="1" applyAlignment="1">
      <alignment horizontal="center" vertical="center"/>
    </xf>
    <xf numFmtId="9" fontId="8" fillId="0" borderId="2" xfId="0" applyNumberFormat="1" applyFont="1" applyFill="1" applyBorder="1" applyAlignment="1">
      <alignment horizontal="center" vertical="center" wrapText="1"/>
    </xf>
    <xf numFmtId="0" fontId="9"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7" fillId="0" borderId="0" xfId="0" applyFont="1" applyFill="1" applyBorder="1" applyAlignment="1">
      <alignment horizontal="left" vertical="center" wrapText="1"/>
    </xf>
    <xf numFmtId="0" fontId="8" fillId="0" borderId="0" xfId="0" applyFont="1" applyFill="1" applyBorder="1" applyAlignment="1">
      <alignment horizontal="left" vertical="center"/>
    </xf>
    <xf numFmtId="9" fontId="8" fillId="0" borderId="1" xfId="3" applyFont="1" applyFill="1" applyBorder="1" applyAlignment="1">
      <alignment horizontal="center" vertical="center"/>
    </xf>
    <xf numFmtId="177" fontId="8" fillId="0" borderId="1" xfId="0" applyNumberFormat="1" applyFont="1" applyFill="1" applyBorder="1" applyAlignment="1">
      <alignment horizontal="center" vertical="center" wrapText="1"/>
    </xf>
    <xf numFmtId="0" fontId="1" fillId="0" borderId="0" xfId="0" applyFont="1" applyFill="1" applyAlignment="1">
      <alignment horizontal="center" wrapText="1"/>
    </xf>
    <xf numFmtId="0" fontId="11" fillId="0" borderId="0" xfId="0" applyFont="1" applyFill="1" applyAlignment="1">
      <alignment wrapText="1"/>
    </xf>
    <xf numFmtId="177" fontId="10"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219837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7"/>
  <sheetViews>
    <sheetView tabSelected="1" zoomScale="70" zoomScaleNormal="70" zoomScaleSheetLayoutView="85" topLeftCell="A22" workbookViewId="0">
      <selection activeCell="I26" sqref="I26"/>
    </sheetView>
  </sheetViews>
  <sheetFormatPr defaultColWidth="9" defaultRowHeight="14"/>
  <cols>
    <col min="1" max="1" width="5.33333333333333" style="1" customWidth="1"/>
    <col min="2" max="2" width="10.9666666666667" style="2" customWidth="1"/>
    <col min="3" max="3" width="12.25" style="2" customWidth="1"/>
    <col min="4" max="4" width="17.75" style="2" customWidth="1"/>
    <col min="5" max="5" width="20.6916666666667" style="2" customWidth="1"/>
    <col min="6" max="6" width="13.6083333333333" style="2" customWidth="1"/>
    <col min="7" max="9" width="14.5583333333333" style="2" customWidth="1"/>
    <col min="10" max="10" width="17.0583333333333" style="2" customWidth="1"/>
    <col min="11" max="11" width="18.6083333333333" style="2" customWidth="1"/>
    <col min="12" max="12" width="23.1916666666667" style="1" customWidth="1"/>
    <col min="13" max="16384" width="9" style="1"/>
  </cols>
  <sheetData>
    <row r="1" ht="27" customHeight="1" spans="1:1">
      <c r="A1" s="3" t="s">
        <v>0</v>
      </c>
    </row>
    <row r="2" ht="34" customHeight="1" spans="1:10">
      <c r="A2" s="4" t="s">
        <v>1</v>
      </c>
      <c r="B2" s="5"/>
      <c r="C2" s="5"/>
      <c r="D2" s="5"/>
      <c r="E2" s="5"/>
      <c r="F2" s="5"/>
      <c r="G2" s="5"/>
      <c r="H2" s="5"/>
      <c r="I2" s="5"/>
      <c r="J2" s="5"/>
    </row>
    <row r="3" ht="18.75" customHeight="1" spans="1:10">
      <c r="A3" s="6" t="s">
        <v>2</v>
      </c>
      <c r="B3" s="7"/>
      <c r="C3" s="7"/>
      <c r="D3" s="7"/>
      <c r="E3" s="7"/>
      <c r="F3" s="7"/>
      <c r="G3" s="7"/>
      <c r="H3" s="7"/>
      <c r="I3" s="7"/>
      <c r="J3" s="7"/>
    </row>
    <row r="4" ht="20" customHeight="1" spans="1:10">
      <c r="A4" s="8" t="s">
        <v>3</v>
      </c>
      <c r="B4" s="9"/>
      <c r="C4" s="9"/>
      <c r="D4" s="9" t="s">
        <v>4</v>
      </c>
      <c r="E4" s="9"/>
      <c r="F4" s="9"/>
      <c r="G4" s="9"/>
      <c r="H4" s="9"/>
      <c r="I4" s="9"/>
      <c r="J4" s="9"/>
    </row>
    <row r="5" ht="20" customHeight="1" spans="1:10">
      <c r="A5" s="8" t="s">
        <v>5</v>
      </c>
      <c r="B5" s="9"/>
      <c r="C5" s="9"/>
      <c r="D5" s="10" t="s">
        <v>6</v>
      </c>
      <c r="E5" s="11"/>
      <c r="F5" s="12"/>
      <c r="G5" s="9" t="s">
        <v>7</v>
      </c>
      <c r="H5" s="13" t="s">
        <v>8</v>
      </c>
      <c r="I5" s="13"/>
      <c r="J5" s="13"/>
    </row>
    <row r="6" ht="20" customHeight="1" spans="1:10">
      <c r="A6" s="8" t="s">
        <v>9</v>
      </c>
      <c r="B6" s="9"/>
      <c r="C6" s="9"/>
      <c r="D6" s="9" t="s">
        <v>10</v>
      </c>
      <c r="E6" s="9"/>
      <c r="F6" s="9"/>
      <c r="G6" s="9" t="s">
        <v>11</v>
      </c>
      <c r="H6" s="13">
        <v>58516786</v>
      </c>
      <c r="I6" s="13"/>
      <c r="J6" s="13"/>
    </row>
    <row r="7" ht="30" spans="1:10">
      <c r="A7" s="14" t="s">
        <v>12</v>
      </c>
      <c r="B7" s="13"/>
      <c r="C7" s="13"/>
      <c r="D7" s="9"/>
      <c r="E7" s="13" t="s">
        <v>13</v>
      </c>
      <c r="F7" s="13" t="s">
        <v>14</v>
      </c>
      <c r="G7" s="13" t="s">
        <v>15</v>
      </c>
      <c r="H7" s="13" t="s">
        <v>16</v>
      </c>
      <c r="I7" s="13" t="s">
        <v>17</v>
      </c>
      <c r="J7" s="9" t="s">
        <v>18</v>
      </c>
    </row>
    <row r="8" ht="20" customHeight="1" spans="1:10">
      <c r="A8" s="14"/>
      <c r="B8" s="13"/>
      <c r="C8" s="13"/>
      <c r="D8" s="15" t="s">
        <v>19</v>
      </c>
      <c r="E8" s="9" t="s">
        <v>20</v>
      </c>
      <c r="F8" s="16">
        <v>462</v>
      </c>
      <c r="G8" s="9">
        <v>22</v>
      </c>
      <c r="H8" s="9">
        <v>10</v>
      </c>
      <c r="I8" s="32">
        <f>G8/F8</f>
        <v>0.0476190476190476</v>
      </c>
      <c r="J8" s="33">
        <f>10*I8</f>
        <v>0.476190476190476</v>
      </c>
    </row>
    <row r="9" ht="19" customHeight="1" spans="1:10">
      <c r="A9" s="14"/>
      <c r="B9" s="13"/>
      <c r="C9" s="13"/>
      <c r="D9" s="17" t="s">
        <v>21</v>
      </c>
      <c r="E9" s="9" t="s">
        <v>20</v>
      </c>
      <c r="F9" s="16">
        <v>462</v>
      </c>
      <c r="G9" s="9">
        <v>22</v>
      </c>
      <c r="H9" s="9" t="s">
        <v>20</v>
      </c>
      <c r="I9" s="32">
        <f>G9/F9</f>
        <v>0.0476190476190476</v>
      </c>
      <c r="J9" s="13" t="s">
        <v>20</v>
      </c>
    </row>
    <row r="10" ht="25" customHeight="1" spans="1:10">
      <c r="A10" s="14"/>
      <c r="B10" s="13"/>
      <c r="C10" s="13"/>
      <c r="D10" s="9" t="s">
        <v>22</v>
      </c>
      <c r="E10" s="9" t="s">
        <v>20</v>
      </c>
      <c r="F10" s="9" t="s">
        <v>20</v>
      </c>
      <c r="G10" s="9" t="s">
        <v>20</v>
      </c>
      <c r="H10" s="9" t="s">
        <v>20</v>
      </c>
      <c r="I10" s="9" t="s">
        <v>20</v>
      </c>
      <c r="J10" s="13" t="s">
        <v>20</v>
      </c>
    </row>
    <row r="11" ht="19" customHeight="1" spans="1:10">
      <c r="A11" s="14"/>
      <c r="B11" s="13"/>
      <c r="C11" s="13"/>
      <c r="D11" s="18" t="s">
        <v>23</v>
      </c>
      <c r="E11" s="9" t="s">
        <v>20</v>
      </c>
      <c r="F11" s="9" t="s">
        <v>20</v>
      </c>
      <c r="G11" s="9" t="s">
        <v>20</v>
      </c>
      <c r="H11" s="9" t="s">
        <v>20</v>
      </c>
      <c r="I11" s="9" t="s">
        <v>20</v>
      </c>
      <c r="J11" s="13" t="s">
        <v>20</v>
      </c>
    </row>
    <row r="12" ht="26" customHeight="1" spans="1:10">
      <c r="A12" s="19" t="s">
        <v>24</v>
      </c>
      <c r="B12" s="13" t="s">
        <v>25</v>
      </c>
      <c r="C12" s="13"/>
      <c r="D12" s="13"/>
      <c r="E12" s="13"/>
      <c r="F12" s="13" t="s">
        <v>26</v>
      </c>
      <c r="G12" s="13"/>
      <c r="H12" s="13"/>
      <c r="I12" s="13"/>
      <c r="J12" s="13"/>
    </row>
    <row r="13" ht="267" customHeight="1" spans="1:10">
      <c r="A13" s="19"/>
      <c r="B13" s="17" t="s">
        <v>27</v>
      </c>
      <c r="C13" s="17"/>
      <c r="D13" s="17"/>
      <c r="E13" s="17"/>
      <c r="F13" s="17" t="s">
        <v>28</v>
      </c>
      <c r="G13" s="17"/>
      <c r="H13" s="17"/>
      <c r="I13" s="17"/>
      <c r="J13" s="17"/>
    </row>
    <row r="14" ht="30" spans="1:10">
      <c r="A14" s="19" t="s">
        <v>29</v>
      </c>
      <c r="B14" s="13" t="s">
        <v>30</v>
      </c>
      <c r="C14" s="9" t="s">
        <v>31</v>
      </c>
      <c r="D14" s="9" t="s">
        <v>32</v>
      </c>
      <c r="E14" s="9" t="s">
        <v>33</v>
      </c>
      <c r="F14" s="13" t="s">
        <v>34</v>
      </c>
      <c r="G14" s="13"/>
      <c r="H14" s="13" t="s">
        <v>35</v>
      </c>
      <c r="I14" s="13" t="s">
        <v>18</v>
      </c>
      <c r="J14" s="13" t="s">
        <v>36</v>
      </c>
    </row>
    <row r="15" ht="23" customHeight="1" spans="1:10">
      <c r="A15" s="19"/>
      <c r="B15" s="20" t="s">
        <v>37</v>
      </c>
      <c r="C15" s="9" t="s">
        <v>38</v>
      </c>
      <c r="D15" s="9" t="s">
        <v>39</v>
      </c>
      <c r="E15" s="9" t="s">
        <v>40</v>
      </c>
      <c r="F15" s="9" t="s">
        <v>41</v>
      </c>
      <c r="G15" s="9"/>
      <c r="H15" s="13">
        <v>15</v>
      </c>
      <c r="I15" s="13">
        <v>15</v>
      </c>
      <c r="J15" s="9" t="s">
        <v>42</v>
      </c>
    </row>
    <row r="16" ht="23" customHeight="1" spans="1:10">
      <c r="A16" s="19"/>
      <c r="B16" s="21"/>
      <c r="C16" s="9" t="s">
        <v>38</v>
      </c>
      <c r="D16" s="13" t="s">
        <v>43</v>
      </c>
      <c r="E16" s="13" t="s">
        <v>44</v>
      </c>
      <c r="F16" s="13" t="s">
        <v>45</v>
      </c>
      <c r="G16" s="13"/>
      <c r="H16" s="13">
        <v>15</v>
      </c>
      <c r="I16" s="13">
        <v>15</v>
      </c>
      <c r="J16" s="9" t="s">
        <v>42</v>
      </c>
    </row>
    <row r="17" ht="23" customHeight="1" spans="1:10">
      <c r="A17" s="19"/>
      <c r="B17" s="22"/>
      <c r="C17" s="9" t="s">
        <v>46</v>
      </c>
      <c r="D17" s="13" t="s">
        <v>47</v>
      </c>
      <c r="E17" s="13" t="s">
        <v>48</v>
      </c>
      <c r="F17" s="23">
        <v>0.9</v>
      </c>
      <c r="G17" s="13"/>
      <c r="H17" s="13">
        <v>15</v>
      </c>
      <c r="I17" s="13">
        <v>15</v>
      </c>
      <c r="J17" s="9" t="s">
        <v>42</v>
      </c>
    </row>
    <row r="18" ht="72" customHeight="1" spans="1:10">
      <c r="A18" s="19"/>
      <c r="B18" s="20" t="s">
        <v>49</v>
      </c>
      <c r="C18" s="13" t="s">
        <v>50</v>
      </c>
      <c r="D18" s="13" t="s">
        <v>51</v>
      </c>
      <c r="E18" s="13" t="s">
        <v>52</v>
      </c>
      <c r="F18" s="13" t="s">
        <v>53</v>
      </c>
      <c r="G18" s="13"/>
      <c r="H18" s="13">
        <v>10</v>
      </c>
      <c r="I18" s="13">
        <v>10</v>
      </c>
      <c r="J18" s="13" t="s">
        <v>54</v>
      </c>
    </row>
    <row r="19" ht="28" customHeight="1" spans="1:10">
      <c r="A19" s="19"/>
      <c r="B19" s="21"/>
      <c r="C19" s="13" t="s">
        <v>55</v>
      </c>
      <c r="D19" s="13" t="s">
        <v>42</v>
      </c>
      <c r="E19" s="13" t="s">
        <v>42</v>
      </c>
      <c r="F19" s="24" t="s">
        <v>42</v>
      </c>
      <c r="G19" s="25"/>
      <c r="H19" s="13">
        <v>0</v>
      </c>
      <c r="I19" s="13">
        <v>0</v>
      </c>
      <c r="J19" s="9" t="s">
        <v>42</v>
      </c>
    </row>
    <row r="20" ht="28" customHeight="1" spans="1:10">
      <c r="A20" s="19"/>
      <c r="B20" s="22"/>
      <c r="C20" s="13" t="s">
        <v>56</v>
      </c>
      <c r="D20" s="13" t="s">
        <v>42</v>
      </c>
      <c r="E20" s="13" t="s">
        <v>42</v>
      </c>
      <c r="F20" s="24" t="s">
        <v>42</v>
      </c>
      <c r="G20" s="25"/>
      <c r="H20" s="13">
        <v>0</v>
      </c>
      <c r="I20" s="13">
        <v>0</v>
      </c>
      <c r="J20" s="9" t="s">
        <v>42</v>
      </c>
    </row>
    <row r="21" ht="32" customHeight="1" spans="1:10">
      <c r="A21" s="19"/>
      <c r="B21" s="13" t="s">
        <v>57</v>
      </c>
      <c r="C21" s="13" t="s">
        <v>58</v>
      </c>
      <c r="D21" s="13" t="s">
        <v>59</v>
      </c>
      <c r="E21" s="13" t="s">
        <v>60</v>
      </c>
      <c r="F21" s="26" t="s">
        <v>59</v>
      </c>
      <c r="G21" s="9"/>
      <c r="H21" s="13">
        <v>5</v>
      </c>
      <c r="I21" s="9">
        <v>5</v>
      </c>
      <c r="J21" s="9" t="s">
        <v>42</v>
      </c>
    </row>
    <row r="22" ht="30" spans="1:10">
      <c r="A22" s="19"/>
      <c r="B22" s="13"/>
      <c r="C22" s="13" t="s">
        <v>58</v>
      </c>
      <c r="D22" s="13" t="s">
        <v>61</v>
      </c>
      <c r="E22" s="13" t="s">
        <v>60</v>
      </c>
      <c r="F22" s="26" t="s">
        <v>61</v>
      </c>
      <c r="G22" s="9"/>
      <c r="H22" s="13">
        <v>5</v>
      </c>
      <c r="I22" s="9">
        <v>5</v>
      </c>
      <c r="J22" s="9" t="s">
        <v>42</v>
      </c>
    </row>
    <row r="23" ht="30" customHeight="1" spans="1:10">
      <c r="A23" s="19"/>
      <c r="B23" s="13"/>
      <c r="C23" s="13" t="s">
        <v>58</v>
      </c>
      <c r="D23" s="13" t="s">
        <v>62</v>
      </c>
      <c r="E23" s="13" t="s">
        <v>63</v>
      </c>
      <c r="F23" s="13" t="s">
        <v>64</v>
      </c>
      <c r="G23" s="13"/>
      <c r="H23" s="13">
        <v>10</v>
      </c>
      <c r="I23" s="9">
        <v>10</v>
      </c>
      <c r="J23" s="9" t="s">
        <v>42</v>
      </c>
    </row>
    <row r="24" ht="30" customHeight="1" spans="1:10">
      <c r="A24" s="19"/>
      <c r="B24" s="13"/>
      <c r="C24" s="13" t="s">
        <v>65</v>
      </c>
      <c r="D24" s="13" t="s">
        <v>66</v>
      </c>
      <c r="E24" s="13" t="s">
        <v>60</v>
      </c>
      <c r="F24" s="26" t="s">
        <v>66</v>
      </c>
      <c r="G24" s="9"/>
      <c r="H24" s="13">
        <v>5</v>
      </c>
      <c r="I24" s="9">
        <v>5</v>
      </c>
      <c r="J24" s="9"/>
    </row>
    <row r="25" ht="64" customHeight="1" spans="1:12">
      <c r="A25" s="19"/>
      <c r="B25" s="13" t="s">
        <v>67</v>
      </c>
      <c r="C25" s="13" t="s">
        <v>68</v>
      </c>
      <c r="D25" s="13" t="s">
        <v>69</v>
      </c>
      <c r="E25" s="13" t="s">
        <v>48</v>
      </c>
      <c r="F25" s="27">
        <v>0.9</v>
      </c>
      <c r="G25" s="25"/>
      <c r="H25" s="13">
        <v>10</v>
      </c>
      <c r="I25" s="13">
        <v>10</v>
      </c>
      <c r="J25" s="13" t="s">
        <v>70</v>
      </c>
      <c r="K25" s="34"/>
      <c r="L25" s="35"/>
    </row>
    <row r="26" ht="27" customHeight="1" spans="1:10">
      <c r="A26" s="28" t="s">
        <v>71</v>
      </c>
      <c r="B26" s="29"/>
      <c r="C26" s="29"/>
      <c r="D26" s="29"/>
      <c r="E26" s="29"/>
      <c r="F26" s="29"/>
      <c r="G26" s="29"/>
      <c r="H26" s="29">
        <f>SUM(H15:H25)+10</f>
        <v>100</v>
      </c>
      <c r="I26" s="36">
        <f>SUM(I15:I25)+J8</f>
        <v>90.4761904761905</v>
      </c>
      <c r="J26" s="9"/>
    </row>
    <row r="27" ht="161" customHeight="1" spans="1:10">
      <c r="A27" s="30" t="s">
        <v>72</v>
      </c>
      <c r="B27" s="31"/>
      <c r="C27" s="31"/>
      <c r="D27" s="31"/>
      <c r="E27" s="31"/>
      <c r="F27" s="31"/>
      <c r="G27" s="31"/>
      <c r="H27" s="31"/>
      <c r="I27" s="31"/>
      <c r="J27" s="31"/>
    </row>
  </sheetData>
  <mergeCells count="3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2024-05-17T01:57:55Z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9A78DE93DB4347599B828F33B8FB6C09_13</vt:lpwstr>
  </property>
</Properties>
</file>