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<sst xmlns="http://schemas.openxmlformats.org/spreadsheetml/2006/main" count="107" uniqueCount="79">
  <si>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</si>
  <si>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</si>
  <si>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</si>
  <si>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</si>
  <si>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首儿所儿童常见病的全程化模式及防治关键技术研究</t>
  </si>
  <si>
    <t>主管部门</t>
  </si>
  <si>
    <t>北京市卫生健康委员会</t>
  </si>
  <si>
    <t>实施单位</t>
  </si>
  <si>
    <t>首都儿科研究所</t>
  </si>
  <si>
    <t>项目负责人</t>
  </si>
  <si>
    <t>王珊</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</si>
  <si>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</si>
  <si>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</si>
  <si>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</si>
  <si>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</si>
  <si>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</si>
  <si>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</si>
  <si>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</si>
  <si>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</si>
  <si>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</si>
  <si>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</si>
  <si>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</si>
  <si>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</si>
  <si>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</si>
  <si>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</si>
  <si>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</si>
  <si>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</si>
  <si>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建立基于人脸图像、语音信号、心电图与血氧信号的儿童阻塞性睡眠呼吸暂停、儿童哮喘等呼吸系统儿童常见疾病分级智能诊断模型，并将上述模型分别制作成手机应用或软件，对其进行前瞻性进验证以及对模型进行成果转化的临床实际应用。
2、完善研究方案及前瞻性队列设计，完成部分病例入组。通过分析儿童阻塞性睡眠呼吸暂停、儿童哮喘等呼吸系统儿童常见疾病出院后不同时间点体格生长、智能发育以及心理行为等临床资料，分析影响预后的关键时点、重要因素。
3、建立对儿童阻塞性睡眠呼吸暂停、儿童哮喘等呼吸系统疾病患儿院内早期诊断、精准治疗、及规范管理的多学科综合诊治流程，初步建立出院后随访流程并建立患儿的管理数据库。</t>
  </si>
  <si>
    <t>1、已完成病例入组。
1、已经建立基于人脸图像、语音信号、心电图与血氧信号的儿童阻塞性睡眠呼吸暂停、儿童哮喘等呼吸系统儿童常见疾病分级智能诊断模型，儿童阻塞性睡眠呼吸暂停综合征人脸信号识别手机应用已上架。
2、已经完成部分病例入组。初步分析儿童阻塞性睡眠呼吸暂停、儿童哮喘等呼吸系统儿童常见疾病出院后不同时间点生长发育指标、智能发育等临床资料，分析影响预后的关键时点、重要因素。
3、初步建立建立对儿童阻塞性睡眠呼吸暂停、儿童哮喘等呼吸系统疾病患儿院内早规范管理的多学科综合诊治流程，初步建立出院后随访流程并建立患儿的管理数据库。</t>
  </si>
  <si>
    <t>绩效指标</t>
  </si>
  <si>
    <t>一级指标</t>
  </si>
  <si>
    <t>二级指标</t>
  </si>
  <si>
    <t>三级指标</t>
  </si>
  <si>
    <t>年度指标值(A)</t>
  </si>
  <si>
    <t>实际完成值(B)</t>
  </si>
  <si>
    <t>分值</t>
  </si>
  <si>
    <t>偏差原因分析及改进措施</t>
  </si>
  <si>
    <t>产出指标（40分）</t>
  </si>
  <si>
    <t>数量指标</t>
  </si>
  <si>
    <t>获得软件著作权</t>
  </si>
  <si>
    <t>1项</t>
  </si>
  <si>
    <t>4项</t>
  </si>
  <si>
    <t>年初指标设置较低</t>
  </si>
  <si>
    <t>发表SCI文章</t>
  </si>
  <si>
    <t>3-4篇</t>
  </si>
  <si>
    <t>26篇</t>
  </si>
  <si>
    <t>培养研究生</t>
  </si>
  <si>
    <t>3名</t>
  </si>
  <si>
    <t>质量指标</t>
  </si>
  <si>
    <t>床位周转率</t>
  </si>
  <si>
    <t>提高1%</t>
  </si>
  <si>
    <t>提高3%</t>
  </si>
  <si>
    <t>制定儿童常见疾病多学科综合管理共识，临床规范</t>
  </si>
  <si>
    <t>制定儿童常见疾病多学科综合管理共识，临床规范2项</t>
  </si>
  <si>
    <t>时效指标</t>
  </si>
  <si>
    <t>按进度执行相关内容，完成的及时性</t>
  </si>
  <si>
    <t>=100%</t>
  </si>
  <si>
    <t>成本指标（10分）</t>
  </si>
  <si>
    <t>经济成本指标</t>
  </si>
  <si>
    <t>经费控制在申报预算金额以内，无违规操作</t>
  </si>
  <si>
    <t>≤214.0964万元</t>
  </si>
  <si>
    <t>截止2024年4月30日已执行16.173031万元</t>
  </si>
  <si>
    <t>社会成本指标</t>
  </si>
  <si>
    <t>无</t>
  </si>
  <si>
    <t>生态成本指标</t>
  </si>
  <si>
    <t>效果指标（30分）</t>
  </si>
  <si>
    <t>经济效益
指标</t>
  </si>
  <si>
    <t>社会效益
指标</t>
  </si>
  <si>
    <t>重点疾病全程化管理覆盖率达到30%</t>
  </si>
  <si>
    <t>建立出院后随访流程并建立儿童常见疾病的管理数据库</t>
  </si>
  <si>
    <r>
      <rPr>
        <sz val="12"/>
        <color rgb="FF000000"/>
        <rFont val="宋体"/>
        <charset val="134"/>
      </rPr>
      <t>建立出院后随访流程并建立儿童常见疾病的管理数据库</t>
    </r>
    <r>
      <rPr>
        <sz val="12"/>
        <color rgb="FF000000"/>
        <rFont val="Arial"/>
        <charset val="134"/>
      </rPr>
      <t xml:space="preserve">	</t>
    </r>
  </si>
  <si>
    <t>生态效益
指标</t>
  </si>
  <si>
    <t>可持续影响指标</t>
  </si>
  <si>
    <t>满意度
指标（10分）</t>
  </si>
  <si>
    <t>服务对象满意度指标</t>
  </si>
  <si>
    <t>患者满意度提高1%</t>
  </si>
  <si>
    <t>患者满意度提高1%；</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</si>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</sst>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color rgb="FF00000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4" borderId="9" applyNumberFormat="0" applyAlignment="0" applyProtection="0">
      <alignment vertical="center"/>
    </xf>
    <xf numFmtId="0" fontId="17" fillId="5" borderId="10" applyNumberFormat="0" applyAlignment="0" applyProtection="0">
      <alignment vertical="center"/>
    </xf>
    <xf numFmtId="0" fontId="18" fillId="5" borderId="9" applyNumberFormat="0" applyAlignment="0" applyProtection="0">
      <alignment vertical="center"/>
    </xf>
    <xf numFmtId="0" fontId="19" fillId="6"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2"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49" fontId="4" fillId="0" borderId="1" xfId="0" applyNumberFormat="1" applyFont="1" applyBorder="1" applyAlignment="1">
      <alignment horizontal="center" vertical="center" wrapText="1"/>
    </xf>
    <xf numFmtId="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0" fillId="2" borderId="1" xfId="0" applyFill="1" applyBorder="1" applyAlignment="1">
      <alignment horizontal="center" vertical="center"/>
    </xf>
    <xf numFmtId="0" fontId="0" fillId="2" borderId="3"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0" borderId="1" xfId="0" applyBorder="1" applyAlignment="1">
      <alignment horizontal="center" vertic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7" fillId="0" borderId="0" xfId="0" applyFont="1" applyAlignment="1">
      <alignment horizontal="center" wrapText="1"/>
    </xf>
    <xf numFmtId="9" fontId="4" fillId="0" borderId="1" xfId="3" applyFont="1" applyBorder="1" applyAlignment="1">
      <alignment horizontal="center" vertical="center"/>
    </xf>
    <xf numFmtId="0" fontId="7" fillId="2" borderId="0" xfId="0" applyFont="1" applyFill="1"/>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405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1"/>
  <sheetViews>
    <sheetView tabSelected="1" view="pageBreakPreview" zoomScale="85" zoomScaleNormal="100" topLeftCell="A20" workbookViewId="0">
      <selection activeCell="H22" sqref="H22"/>
    </sheetView>
  </sheetViews>
  <sheetFormatPr defaultColWidth="9" defaultRowHeight="14"/>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8" max="8" width="12.5" customWidth="1"/>
    <col min="9" max="9" width="11" customWidth="1"/>
    <col min="10" max="10" width="11.958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85695156</v>
      </c>
      <c r="I6" s="5"/>
      <c r="J6" s="5"/>
    </row>
    <row r="7" ht="30" spans="1:10">
      <c r="A7" s="5" t="s">
        <v>12</v>
      </c>
      <c r="B7" s="5"/>
      <c r="C7" s="5"/>
      <c r="D7" s="4"/>
      <c r="E7" s="5" t="s">
        <v>13</v>
      </c>
      <c r="F7" s="5" t="s">
        <v>14</v>
      </c>
      <c r="G7" s="5" t="s">
        <v>15</v>
      </c>
      <c r="H7" s="5" t="s">
        <v>16</v>
      </c>
      <c r="I7" s="5" t="s">
        <v>17</v>
      </c>
      <c r="J7" s="4" t="s">
        <v>18</v>
      </c>
    </row>
    <row r="8" ht="20" customHeight="1" spans="1:13">
      <c r="A8" s="5"/>
      <c r="B8" s="5"/>
      <c r="C8" s="5"/>
      <c r="D8" s="6" t="s">
        <v>19</v>
      </c>
      <c r="E8" s="4">
        <v>214.0964</v>
      </c>
      <c r="F8" s="4">
        <v>214.0964</v>
      </c>
      <c r="G8" s="7">
        <v>16.173031</v>
      </c>
      <c r="H8" s="4">
        <v>10</v>
      </c>
      <c r="I8" s="30">
        <f>G8/F8</f>
        <v>0.0755408825183422</v>
      </c>
      <c r="J8" s="31">
        <f>10*I8</f>
        <v>0.755408825183422</v>
      </c>
      <c r="K8" s="32"/>
      <c r="L8" s="32"/>
      <c r="M8" s="32"/>
    </row>
    <row r="9" ht="15" spans="1:13">
      <c r="A9" s="5"/>
      <c r="B9" s="5"/>
      <c r="C9" s="5"/>
      <c r="D9" s="8" t="s">
        <v>20</v>
      </c>
      <c r="E9" s="4">
        <v>214.0964</v>
      </c>
      <c r="F9" s="4">
        <v>214.0964</v>
      </c>
      <c r="G9" s="7">
        <v>16.173031</v>
      </c>
      <c r="H9" s="4" t="s">
        <v>21</v>
      </c>
      <c r="I9" s="30">
        <f>G9/F9</f>
        <v>0.0755408825183422</v>
      </c>
      <c r="J9" s="5" t="s">
        <v>21</v>
      </c>
      <c r="K9" s="32"/>
      <c r="L9" s="32"/>
      <c r="M9" s="32"/>
    </row>
    <row r="10" ht="25" customHeight="1" spans="1:10">
      <c r="A10" s="5"/>
      <c r="B10" s="5"/>
      <c r="C10" s="5"/>
      <c r="D10" s="4" t="s">
        <v>22</v>
      </c>
      <c r="E10" s="4"/>
      <c r="F10" s="4"/>
      <c r="G10" s="4"/>
      <c r="H10" s="4" t="s">
        <v>21</v>
      </c>
      <c r="I10" s="33"/>
      <c r="J10" s="5" t="s">
        <v>21</v>
      </c>
    </row>
    <row r="11" ht="19" customHeight="1" spans="1:10">
      <c r="A11" s="5"/>
      <c r="B11" s="5"/>
      <c r="C11" s="5"/>
      <c r="D11" s="9" t="s">
        <v>23</v>
      </c>
      <c r="E11" s="4"/>
      <c r="F11" s="4"/>
      <c r="G11" s="4"/>
      <c r="H11" s="4" t="s">
        <v>21</v>
      </c>
      <c r="I11" s="33"/>
      <c r="J11" s="5" t="s">
        <v>21</v>
      </c>
    </row>
    <row r="12" ht="26" customHeight="1" spans="1:10">
      <c r="A12" s="10" t="s">
        <v>24</v>
      </c>
      <c r="B12" s="5" t="s">
        <v>25</v>
      </c>
      <c r="C12" s="5"/>
      <c r="D12" s="5"/>
      <c r="E12" s="5"/>
      <c r="F12" s="5" t="s">
        <v>26</v>
      </c>
      <c r="G12" s="5"/>
      <c r="H12" s="5"/>
      <c r="I12" s="5"/>
      <c r="J12" s="5"/>
    </row>
    <row r="13" ht="194" customHeight="1" spans="1:10">
      <c r="A13" s="10"/>
      <c r="B13" s="8" t="s">
        <v>27</v>
      </c>
      <c r="C13" s="8"/>
      <c r="D13" s="8"/>
      <c r="E13" s="8"/>
      <c r="F13" s="8" t="s">
        <v>28</v>
      </c>
      <c r="G13" s="8"/>
      <c r="H13" s="8"/>
      <c r="I13" s="8"/>
      <c r="J13" s="8"/>
    </row>
    <row r="14" ht="45" spans="1:10">
      <c r="A14" s="10" t="s">
        <v>29</v>
      </c>
      <c r="B14" s="5" t="s">
        <v>30</v>
      </c>
      <c r="C14" s="4" t="s">
        <v>31</v>
      </c>
      <c r="D14" s="4" t="s">
        <v>32</v>
      </c>
      <c r="E14" s="4" t="s">
        <v>33</v>
      </c>
      <c r="F14" s="5" t="s">
        <v>34</v>
      </c>
      <c r="G14" s="5"/>
      <c r="H14" s="5" t="s">
        <v>35</v>
      </c>
      <c r="I14" s="5" t="s">
        <v>18</v>
      </c>
      <c r="J14" s="5" t="s">
        <v>36</v>
      </c>
    </row>
    <row r="15" ht="30" spans="1:10">
      <c r="A15" s="10"/>
      <c r="B15" s="11" t="s">
        <v>37</v>
      </c>
      <c r="C15" s="4" t="s">
        <v>38</v>
      </c>
      <c r="D15" s="5" t="s">
        <v>39</v>
      </c>
      <c r="E15" s="5" t="s">
        <v>40</v>
      </c>
      <c r="F15" s="5" t="s">
        <v>41</v>
      </c>
      <c r="G15" s="5"/>
      <c r="H15" s="5">
        <v>5</v>
      </c>
      <c r="I15" s="5">
        <f>H15*0.8</f>
        <v>4</v>
      </c>
      <c r="J15" s="5" t="s">
        <v>42</v>
      </c>
    </row>
    <row r="16" ht="30" spans="1:10">
      <c r="A16" s="10"/>
      <c r="B16" s="11"/>
      <c r="C16" s="4"/>
      <c r="D16" s="5" t="s">
        <v>43</v>
      </c>
      <c r="E16" s="5" t="s">
        <v>44</v>
      </c>
      <c r="F16" s="5" t="s">
        <v>45</v>
      </c>
      <c r="G16" s="5"/>
      <c r="H16" s="5">
        <v>5</v>
      </c>
      <c r="I16" s="5">
        <f>5*0.7</f>
        <v>3.5</v>
      </c>
      <c r="J16" s="5" t="s">
        <v>42</v>
      </c>
    </row>
    <row r="17" ht="15" spans="1:10">
      <c r="A17" s="10"/>
      <c r="B17" s="11"/>
      <c r="C17" s="4"/>
      <c r="D17" s="5" t="s">
        <v>46</v>
      </c>
      <c r="E17" s="5" t="s">
        <v>47</v>
      </c>
      <c r="F17" s="5" t="s">
        <v>47</v>
      </c>
      <c r="G17" s="5"/>
      <c r="H17" s="5">
        <v>5</v>
      </c>
      <c r="I17" s="5">
        <v>5</v>
      </c>
      <c r="J17" s="4"/>
    </row>
    <row r="18" ht="30" spans="1:10">
      <c r="A18" s="10"/>
      <c r="B18" s="11"/>
      <c r="C18" s="12" t="s">
        <v>48</v>
      </c>
      <c r="D18" s="5" t="s">
        <v>49</v>
      </c>
      <c r="E18" s="5" t="s">
        <v>50</v>
      </c>
      <c r="F18" s="13" t="s">
        <v>51</v>
      </c>
      <c r="G18" s="14"/>
      <c r="H18" s="5">
        <v>5</v>
      </c>
      <c r="I18" s="5">
        <f>H18*0.9</f>
        <v>4.5</v>
      </c>
      <c r="J18" s="5" t="s">
        <v>42</v>
      </c>
    </row>
    <row r="19" ht="122" customHeight="1" spans="1:10">
      <c r="A19" s="10"/>
      <c r="B19" s="11"/>
      <c r="C19" s="15"/>
      <c r="D19" s="5" t="s">
        <v>52</v>
      </c>
      <c r="E19" s="5" t="s">
        <v>52</v>
      </c>
      <c r="F19" s="5" t="s">
        <v>53</v>
      </c>
      <c r="G19" s="5"/>
      <c r="H19" s="5">
        <v>10</v>
      </c>
      <c r="I19" s="5">
        <v>10</v>
      </c>
      <c r="J19" s="4"/>
    </row>
    <row r="20" ht="72" customHeight="1" spans="1:11">
      <c r="A20" s="10"/>
      <c r="B20" s="11"/>
      <c r="C20" s="4" t="s">
        <v>54</v>
      </c>
      <c r="D20" s="5" t="s">
        <v>55</v>
      </c>
      <c r="E20" s="16" t="s">
        <v>56</v>
      </c>
      <c r="F20" s="17">
        <v>1</v>
      </c>
      <c r="G20" s="18"/>
      <c r="H20" s="5">
        <v>10</v>
      </c>
      <c r="I20" s="5">
        <v>10</v>
      </c>
      <c r="J20" s="4"/>
      <c r="K20" s="34"/>
    </row>
    <row r="21" ht="87" customHeight="1" spans="1:10">
      <c r="A21" s="10"/>
      <c r="B21" s="11" t="s">
        <v>57</v>
      </c>
      <c r="C21" s="5" t="s">
        <v>58</v>
      </c>
      <c r="D21" s="5" t="s">
        <v>59</v>
      </c>
      <c r="E21" s="5" t="s">
        <v>60</v>
      </c>
      <c r="F21" s="18" t="s">
        <v>61</v>
      </c>
      <c r="G21" s="18"/>
      <c r="H21" s="5">
        <v>10</v>
      </c>
      <c r="I21" s="5">
        <v>10</v>
      </c>
      <c r="J21" s="4"/>
    </row>
    <row r="22" ht="88" customHeight="1" spans="1:10">
      <c r="A22" s="10"/>
      <c r="B22" s="11"/>
      <c r="C22" s="5" t="s">
        <v>62</v>
      </c>
      <c r="D22" s="5" t="s">
        <v>63</v>
      </c>
      <c r="E22" s="5" t="s">
        <v>63</v>
      </c>
      <c r="F22" s="13" t="s">
        <v>63</v>
      </c>
      <c r="G22" s="14"/>
      <c r="H22" s="5"/>
      <c r="I22" s="5"/>
      <c r="J22" s="4"/>
    </row>
    <row r="23" ht="38" customHeight="1" spans="1:10">
      <c r="A23" s="10"/>
      <c r="B23" s="11"/>
      <c r="C23" s="5" t="s">
        <v>64</v>
      </c>
      <c r="D23" s="5" t="s">
        <v>63</v>
      </c>
      <c r="E23" s="5" t="s">
        <v>63</v>
      </c>
      <c r="F23" s="13" t="s">
        <v>63</v>
      </c>
      <c r="G23" s="14"/>
      <c r="H23" s="5"/>
      <c r="I23" s="5"/>
      <c r="J23" s="4"/>
    </row>
    <row r="24" ht="30" spans="1:10">
      <c r="A24" s="10"/>
      <c r="B24" s="11" t="s">
        <v>65</v>
      </c>
      <c r="C24" s="11" t="s">
        <v>66</v>
      </c>
      <c r="D24" s="5" t="s">
        <v>63</v>
      </c>
      <c r="E24" s="5" t="s">
        <v>63</v>
      </c>
      <c r="F24" s="13" t="s">
        <v>63</v>
      </c>
      <c r="G24" s="14"/>
      <c r="H24" s="5"/>
      <c r="I24" s="4"/>
      <c r="J24" s="4"/>
    </row>
    <row r="25" ht="30" spans="1:14">
      <c r="A25" s="10"/>
      <c r="B25" s="11"/>
      <c r="C25" s="19" t="s">
        <v>67</v>
      </c>
      <c r="D25" s="18" t="s">
        <v>68</v>
      </c>
      <c r="E25" s="18" t="s">
        <v>68</v>
      </c>
      <c r="F25" s="18" t="s">
        <v>68</v>
      </c>
      <c r="G25" s="18"/>
      <c r="H25" s="5">
        <v>15</v>
      </c>
      <c r="I25" s="4">
        <v>15</v>
      </c>
      <c r="J25" s="4"/>
      <c r="K25" s="32"/>
      <c r="L25" s="32"/>
      <c r="M25" s="32"/>
      <c r="N25" s="32"/>
    </row>
    <row r="26" ht="45.5" spans="1:14">
      <c r="A26" s="10"/>
      <c r="B26" s="11"/>
      <c r="C26" s="20"/>
      <c r="D26" s="18" t="s">
        <v>69</v>
      </c>
      <c r="E26" s="18" t="s">
        <v>70</v>
      </c>
      <c r="F26" s="18" t="s">
        <v>70</v>
      </c>
      <c r="G26" s="18"/>
      <c r="H26" s="5">
        <v>15</v>
      </c>
      <c r="I26" s="5">
        <v>15</v>
      </c>
      <c r="J26" s="4"/>
      <c r="K26" s="32"/>
      <c r="L26" s="32"/>
      <c r="M26" s="32"/>
      <c r="N26" s="32"/>
    </row>
    <row r="27" ht="37" customHeight="1" spans="1:10">
      <c r="A27" s="10"/>
      <c r="B27" s="11"/>
      <c r="C27" s="11" t="s">
        <v>71</v>
      </c>
      <c r="D27" s="21" t="s">
        <v>63</v>
      </c>
      <c r="E27" s="21" t="s">
        <v>63</v>
      </c>
      <c r="F27" s="22" t="s">
        <v>63</v>
      </c>
      <c r="G27" s="23"/>
      <c r="H27" s="5"/>
      <c r="I27" s="4"/>
      <c r="J27" s="4"/>
    </row>
    <row r="28" ht="40" customHeight="1" spans="1:10">
      <c r="A28" s="10"/>
      <c r="B28" s="11"/>
      <c r="C28" s="11" t="s">
        <v>72</v>
      </c>
      <c r="D28" s="24" t="s">
        <v>63</v>
      </c>
      <c r="E28" s="24" t="s">
        <v>63</v>
      </c>
      <c r="F28" s="25" t="s">
        <v>63</v>
      </c>
      <c r="G28" s="26"/>
      <c r="H28" s="5"/>
      <c r="I28" s="4"/>
      <c r="J28" s="4"/>
    </row>
    <row r="29" ht="51" customHeight="1" spans="1:10">
      <c r="A29" s="10"/>
      <c r="B29" s="11" t="s">
        <v>73</v>
      </c>
      <c r="C29" s="11" t="s">
        <v>74</v>
      </c>
      <c r="D29" s="5" t="s">
        <v>75</v>
      </c>
      <c r="E29" s="5" t="s">
        <v>76</v>
      </c>
      <c r="F29" s="5" t="s">
        <v>75</v>
      </c>
      <c r="G29" s="5"/>
      <c r="H29" s="5">
        <v>10</v>
      </c>
      <c r="I29" s="4">
        <v>10</v>
      </c>
      <c r="J29" s="5"/>
    </row>
    <row r="30" ht="27" customHeight="1" spans="1:10">
      <c r="A30" s="27" t="s">
        <v>77</v>
      </c>
      <c r="B30" s="27"/>
      <c r="C30" s="27"/>
      <c r="D30" s="27"/>
      <c r="E30" s="27"/>
      <c r="F30" s="27"/>
      <c r="G30" s="27"/>
      <c r="H30" s="27">
        <f>SUM(H15:H29)+H8</f>
        <v>100</v>
      </c>
      <c r="I30" s="35">
        <f>SUM(I15:I29)+J8</f>
        <v>87.7554088251834</v>
      </c>
      <c r="J30" s="4"/>
    </row>
    <row r="31" ht="161" customHeight="1" spans="1:10">
      <c r="A31" s="28" t="s">
        <v>78</v>
      </c>
      <c r="B31" s="29"/>
      <c r="C31" s="29"/>
      <c r="D31" s="29"/>
      <c r="E31" s="29"/>
      <c r="F31" s="29"/>
      <c r="G31" s="29"/>
      <c r="H31" s="29"/>
      <c r="I31" s="29"/>
      <c r="J31" s="29"/>
    </row>
  </sheetData>
  <mergeCells count="4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0"/>
    <mergeCell ref="B21:B23"/>
    <mergeCell ref="B24:B28"/>
    <mergeCell ref="C15:C17"/>
    <mergeCell ref="C18:C19"/>
    <mergeCell ref="C25:C26"/>
    <mergeCell ref="A7:C11"/>
    <mergeCell ref="K8:M9"/>
    <mergeCell ref="K25:N26"/>
  </mergeCells>
  <pageMargins left="0.708661417322835" right="0.511811023622047" top="0.551181102362205" bottom="0.551181102362205"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琪琪</cp:lastModifiedBy>
  <dcterms:created xsi:type="dcterms:W3CDTF">2015-06-07T10:17:00Z</dcterms:created>
  <cp:lastPrinted>2020-04-24T18:17:00Z</cp:lastPrinted>
  <dcterms:modified xsi:type="dcterms:W3CDTF">2024-05-16T09:15:06Z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