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<sst xmlns="http://schemas.openxmlformats.org/spreadsheetml/2006/main" count="377" uniqueCount="212">
  <si>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</si>
  <si>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</si>
  <si>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</si>
  <si>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</si>
  <si>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传染病防治项目</t>
  </si>
  <si>
    <t>主管部门</t>
  </si>
  <si>
    <t>北京市卫生健康委员会</t>
  </si>
  <si>
    <t>实施单位</t>
  </si>
  <si>
    <t>北京市疾病预防控制中心</t>
  </si>
  <si>
    <t>项目负责人</t>
  </si>
  <si>
    <t>王全意</t>
  </si>
  <si>
    <t>联系电话</t>
  </si>
  <si>
    <t>010-64407016</t>
  </si>
  <si>
    <t>项目资金（万元）</t>
  </si>
  <si>
    <t>年初预算数</t>
  </si>
  <si>
    <t>全年预算数（A）</t>
  </si>
  <si>
    <t>全年执行数（B）</t>
  </si>
  <si>
    <t>分值
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</si>
  <si>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</si>
  <si>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</si>
  <si>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</si>
  <si>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</si>
  <si>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</si>
  <si>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</si>
  <si>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</si>
  <si>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</si>
  <si>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</si>
  <si>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</si>
  <si>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按照全市疾控体系建设的总体目标，逐步完善北京市传染病地方病监测体系，及时掌握北京市传染病地方病流行趋势及变化规律，强化全市卫生防病工作，预防控制本市发生重大传染病的流行，有效控制地方病的发生，并进一步提高专业技术人员的业务技能，提高我市人民群众健康水平。
2.确保北京市疫苗可预防传染病监测系统正常运转，掌握疫苗可预防传染病发病情况，做好暴发疫情调查处置，保证各项监测指标达到国家要求。
3.掌握疫苗免疫成功情况，评价免疫效果及预防接种工作质量。 开展入组人群相关疾病监测，进一步完善疫苗的接种程序。
4.提高学龄前流动儿童的免疫预防管理水平，保护易感人群。
5.应对可能发生的麻疹、狂犬病、流脑、乙脑、白喉、脊灰高危AFP病例和聚集性病例等突发公共卫生事件，做好现场调查处置、技能培训、实验室检测及科学评价等工作。
6.针对新冠疫情，指导开展消毒工作，实施科学的疫源地消毒，并通过医疗、保健和托幼机构消毒效果监测，掌握全市医疗、保健和托幼机构消毒质量，降低医疗保健机构医院感染风险，减少托幼机构发病率，控制传染病的爆发流行。
7.通过连续动态监测，掌握全市病媒生物密度消长、本地分布、抗药性水平等病媒危害数据，为有效控制病媒生物危害提供科学依据。
8.承担法定传染病监测，开展传染病监测和居民死亡数据收集、质控、数据分析等工作，开展文献数据库购买相关工作，开展档案数字化及软件正版化相关工作。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</si>
  <si>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</si>
  <si>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</si>
  <si>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</si>
  <si>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</si>
  <si>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</si>
  <si>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</si>
  <si>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</si>
  <si>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</si>
  <si>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</si>
  <si>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</si>
  <si>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霍乱等肠道传染病监测报告</t>
  </si>
  <si>
    <t>20份</t>
  </si>
  <si>
    <t>24份</t>
  </si>
  <si>
    <t>无</t>
  </si>
  <si>
    <t>新型冠状病毒实验室检测标本数</t>
  </si>
  <si>
    <t>20件</t>
  </si>
  <si>
    <t>3101件</t>
  </si>
  <si>
    <t>2023年新冠乙类乙管，要求加强新冠监测特别是变异株监测，需要对病毒载量较高的标本进行复核、测序等工作。由于对新冠管理办法的极大改变，我中心在2023年中检测新冠的数量出现较大偏差。</t>
  </si>
  <si>
    <t>流感监测报告</t>
  </si>
  <si>
    <t>51份</t>
  </si>
  <si>
    <t>52份</t>
  </si>
  <si>
    <t>人群尿碘水平监测件数</t>
  </si>
  <si>
    <t>12800份</t>
  </si>
  <si>
    <t>13108份</t>
  </si>
  <si>
    <t>收集北京市致病菌识别网监测菌株</t>
  </si>
  <si>
    <t>500份</t>
  </si>
  <si>
    <t>1426株</t>
  </si>
  <si>
    <t>受新冠疫情冲击，2022年实际采集样本数3570份，分离阳性菌株694株。2023年新冠乙类乙管后常规监测工作恢复，监测数量激增</t>
  </si>
  <si>
    <t>学生、孕妇家庭食用盐碘含量监测件数</t>
  </si>
  <si>
    <t>4800份</t>
  </si>
  <si>
    <t>4965份</t>
  </si>
  <si>
    <t>新型冠状病毒肺炎风险监测报告</t>
  </si>
  <si>
    <t>10份</t>
  </si>
  <si>
    <t>11份</t>
  </si>
  <si>
    <t>手足口病和疱疹性咽峡炎病原学监测数</t>
  </si>
  <si>
    <t>960件</t>
  </si>
  <si>
    <t>3588件</t>
  </si>
  <si>
    <t>受新冠疫情影响，2022年共报告手足口病1781例，完成监测330例。2023年恢复监测，数量激增。</t>
  </si>
  <si>
    <t>流感病原学监测实验室监测标本数</t>
  </si>
  <si>
    <t>300份</t>
  </si>
  <si>
    <t>409份</t>
  </si>
  <si>
    <t>猩红热相关疾病监测数</t>
  </si>
  <si>
    <t>10000人次</t>
  </si>
  <si>
    <t>96355人次</t>
  </si>
  <si>
    <t>2023年新冠乙类乙管后常规监测工作恢复，监测数量激增</t>
  </si>
  <si>
    <t>霍乱等肠道传染病病原学监测数</t>
  </si>
  <si>
    <t>3000件</t>
  </si>
  <si>
    <t>5322件</t>
  </si>
  <si>
    <t>土源性线虫病监测上报标本数</t>
  </si>
  <si>
    <t>3000人</t>
  </si>
  <si>
    <t>新发传染病风险监测报告</t>
  </si>
  <si>
    <t>4份</t>
  </si>
  <si>
    <t>鉴定地市级、区县级疾控中心和哨点医院上送菌株、以及全部高致病性、新发、罕见病原菌株</t>
  </si>
  <si>
    <t>30份</t>
  </si>
  <si>
    <t>36份</t>
  </si>
  <si>
    <t>采集肺炎链球菌疫苗效果评价志愿者血清样本</t>
  </si>
  <si>
    <t>≥500份</t>
  </si>
  <si>
    <t>MOPA法检测疫苗免疫后抗体水平血清样本检测</t>
  </si>
  <si>
    <t>≥250份</t>
  </si>
  <si>
    <t>250份</t>
  </si>
  <si>
    <t>疫苗可预防传染病管理</t>
  </si>
  <si>
    <t>≥3500人次</t>
  </si>
  <si>
    <t>4329人次</t>
  </si>
  <si>
    <t>疫苗可预防传染病实验室检测数量</t>
  </si>
  <si>
    <t>≥5000份</t>
  </si>
  <si>
    <t>15223份</t>
  </si>
  <si>
    <t>年初指标值设定偏低</t>
  </si>
  <si>
    <t>肺炎球菌疫苗累计接种量</t>
  </si>
  <si>
    <t>≥580000套</t>
  </si>
  <si>
    <t>710000套</t>
  </si>
  <si>
    <t>乙肝母婴阻断监测</t>
  </si>
  <si>
    <t>≥1000人次</t>
  </si>
  <si>
    <t>1448人次</t>
  </si>
  <si>
    <t>免费流感疫苗接种量</t>
  </si>
  <si>
    <t>≥110万人次</t>
  </si>
  <si>
    <t>199万</t>
  </si>
  <si>
    <t>水痘-带状疱疹相关疾病监测</t>
  </si>
  <si>
    <t>≥6000人次</t>
  </si>
  <si>
    <t>7694人次</t>
  </si>
  <si>
    <r>
      <rPr>
        <sz val="12"/>
        <color rgb="FF000000"/>
        <rFont val="宋体"/>
        <charset val="134"/>
      </rPr>
      <t>用工单位外来务工流脑、麻疹疫苗接种数量</t>
    </r>
    <r>
      <rPr>
        <sz val="12"/>
        <color rgb="FF000000"/>
        <rFont val="Arial"/>
        <charset val="134"/>
      </rPr>
      <t xml:space="preserve">	</t>
    </r>
    <r>
      <rPr>
        <sz val="12"/>
        <color rgb="FF000000"/>
        <rFont val="宋体"/>
        <charset val="134"/>
      </rPr>
      <t>用工单位外来务工流脑、麻疹疫苗接种</t>
    </r>
  </si>
  <si>
    <t>≥10万人次</t>
  </si>
  <si>
    <t>4.1191万</t>
  </si>
  <si>
    <t>应按实际外来务工人员数量接种疫苗，2023年北京市流脑、麻疹发病率控制在较低水平，完成了防病任务。</t>
  </si>
  <si>
    <t>ELISA法检测疫苗免疫后抗体水平血清样本检测</t>
  </si>
  <si>
    <t>564份</t>
  </si>
  <si>
    <t>上一年度数据库</t>
  </si>
  <si>
    <t>2个（套）</t>
  </si>
  <si>
    <t>2套</t>
  </si>
  <si>
    <t>分析报告撰写</t>
  </si>
  <si>
    <t>18份</t>
  </si>
  <si>
    <t>19份/套</t>
  </si>
  <si>
    <t>开展蚊虫密度监测</t>
  </si>
  <si>
    <t>18次</t>
  </si>
  <si>
    <t>蚊虫从5月至10月，每旬监测1次，并出具所有18旬次的简报</t>
  </si>
  <si>
    <t>蝇类、鼠类、蟑螂密度监测</t>
  </si>
  <si>
    <t>6次</t>
  </si>
  <si>
    <t>已经完成针对蝇类，鼠类和蟑螂密度监测次数，鼠类与蟑螂第2月监测1次，共6次，并出具所有简报。蝇类4月至10月共7次监测，也出具所有监测简报。</t>
  </si>
  <si>
    <t>全年对2种害虫（蚊幼虫、蚊成虫、家蝇、蟑螂中选择2种，其余的下一年度监测）、3种药剂进行抗药性监测</t>
  </si>
  <si>
    <t>3类</t>
  </si>
  <si>
    <t>已经完成3种药剂剂型的抗药性检测任务，都已经出具检测报告</t>
  </si>
  <si>
    <t>病媒生物区系调查与标本采集制作</t>
  </si>
  <si>
    <t>1次</t>
  </si>
  <si>
    <t>2023年7月组织各区技术人员于延庆区进行区系调查与培训</t>
  </si>
  <si>
    <t>质量指标</t>
  </si>
  <si>
    <t>重要病媒生物危害监测符合国标《病媒生物密度监测方法》（蚊蝇鼠蟑）；《全国病媒生物监测方案》（国卫办疾控函【2016】215号） 重要病媒生物危害监测</t>
  </si>
  <si>
    <t>达到标准</t>
  </si>
  <si>
    <t>重要病媒生物危害监测方法、过程及指数计算符合国标的要求</t>
  </si>
  <si>
    <t>重要病媒生物抗药性监测符合国卫办疾控函【2016】215号《全国病媒生物监测方案》 重要病媒生物抗药性监测</t>
  </si>
  <si>
    <t>重要病媒生物抗药性监测方法、过程、计算均符合国家文件要求</t>
  </si>
  <si>
    <t>病媒生物区系调查符合《北京地区病媒生物区系调查实施方案》 病媒生物区系调查</t>
  </si>
  <si>
    <t>区系调查严格按北京市调查实施方案实施</t>
  </si>
  <si>
    <t>医疗机构消毒效果监测覆盖率（对全市各区的医疗机构基本全部检查及监测 ）</t>
  </si>
  <si>
    <t xml:space="preserve">本全部检查及监测 </t>
  </si>
  <si>
    <t>对全市1804家医疗单位进行了监测，共监测20567件，合格率为97.6%，基本掌握机构消毒工作质量。</t>
  </si>
  <si>
    <t>霍乱等肠道传染病疫情处置率</t>
  </si>
  <si>
    <t>100%</t>
  </si>
  <si>
    <t>饮水型地方性氟中毒有效监测率</t>
  </si>
  <si>
    <t>95%</t>
  </si>
  <si>
    <t>实验室检测率</t>
  </si>
  <si>
    <t>手足口病和疱疹性咽峡炎、急性出血性结膜炎疫情处置率</t>
  </si>
  <si>
    <t>疟疾、本地黑热病等疫情处置工作</t>
  </si>
  <si>
    <t>土源性线虫病监测完成率</t>
  </si>
  <si>
    <t>新型冠状病毒肺炎疫情处置率</t>
  </si>
  <si>
    <t>碘缺乏病有效监测率</t>
  </si>
  <si>
    <t>疫情调查和监测菌株的鉴定</t>
  </si>
  <si>
    <t>优</t>
  </si>
  <si>
    <t>自然疫源性疾病防控工作符合《中华人民共和国传染病防治法》防控要求，符合全国、北京市各项相关法律、法规、预案要求。实验室检测符合实验室质量认证要求</t>
  </si>
  <si>
    <t>疫苗可预防传染病实验室检测考核合格率</t>
  </si>
  <si>
    <t>≥90%</t>
  </si>
  <si>
    <t>肺炎球菌疫苗接种服务可及性</t>
  </si>
  <si>
    <t>≥300项</t>
  </si>
  <si>
    <t>516项</t>
  </si>
  <si>
    <t>水痘学生病例流行病学调查完成情况符合预期设置</t>
  </si>
  <si>
    <t>定性中</t>
  </si>
  <si>
    <t>水痘学生病例流行病学调查完成情况符合预期设置指标</t>
  </si>
  <si>
    <t>疫苗可预防传染病流行病学调查完成情况符合预期设置</t>
  </si>
  <si>
    <t>定性高</t>
  </si>
  <si>
    <t>疫苗可预防传染病流行病学调查完成情况符合预期设置指标</t>
  </si>
  <si>
    <t>MOPA法检测疫苗免疫后抗体水平检测合格率</t>
  </si>
  <si>
    <t>≥95%</t>
  </si>
  <si>
    <t>各类疫苗免疫接种率符合国家免疫规划要求</t>
  </si>
  <si>
    <t>定性优</t>
  </si>
  <si>
    <t>99.97%</t>
  </si>
  <si>
    <t>实验室网络的信息分析和报告</t>
  </si>
  <si>
    <t>达成预期指标</t>
  </si>
  <si>
    <t>水痘病例流行病学调查率达到相关文件指标要求</t>
  </si>
  <si>
    <t>用工单位外来务工流脑、麻疹疫苗接种</t>
  </si>
  <si>
    <t>流感疫苗接种服务可及性（街乡社区覆盖率）</t>
  </si>
  <si>
    <t>≥60%</t>
  </si>
  <si>
    <t>时效指标</t>
  </si>
  <si>
    <t>按时完成</t>
  </si>
  <si>
    <t>成本指标（10分）</t>
  </si>
  <si>
    <t>经济成本指标</t>
  </si>
  <si>
    <t>控制在成本范围内</t>
  </si>
  <si>
    <t>≤4780.571418万元</t>
  </si>
  <si>
    <t>4484.070412万元</t>
  </si>
  <si>
    <t>社会成本指标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</si>
  <si>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</si>
  <si>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</si>
  <si>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</si>
  <si>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通过常规疫苗接种减少因罹患传染病而支出的医疗费用</t>
  </si>
  <si>
    <r>
      <rPr>
        <sz val="11"/>
        <color rgb="FF000000"/>
        <rFont val="宋体"/>
        <charset val="134"/>
      </rPr>
      <t>定性优</t>
    </r>
  </si>
  <si>
    <t>效益指标量化程度有待加强</t>
  </si>
  <si>
    <t>社会效益指标</t>
  </si>
  <si>
    <t>发病率控制与下降</t>
  </si>
  <si>
    <t>降低老人侵袭性肺炎链球菌性疾病发病率</t>
  </si>
  <si>
    <t>接种组人群未发现人侵袭性肺炎链球菌性疾病，降低老人侵袭性肺炎链球菌性疾病发病率</t>
  </si>
  <si>
    <t>为肺炎球菌疫苗免疫持久性提供数据支持</t>
  </si>
  <si>
    <t>由疫苗免疫后三年抗体持续性结果体现</t>
  </si>
  <si>
    <t>为肺炎球菌疫苗免疫持久性提供数据支持，接种疫苗两年后抗体阳转率维持在50%以上</t>
  </si>
  <si>
    <t>社会效益
指标</t>
  </si>
  <si>
    <t>维护社会稳定和公众健康</t>
  </si>
  <si>
    <t>生态效益
指标</t>
  </si>
  <si>
    <t>自然疫源性疾病持续保障生态环境的持续发展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</si>
  <si>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</si>
  <si>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</si>
  <si>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</si>
  <si>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业务科所职工满意度</t>
  </si>
  <si>
    <t>1.满意度支撑资料不足；2,满意度调查范围太窄（样本量不足）；4.暂未开展满意度调查工作</t>
  </si>
  <si>
    <t>未收到不满意反馈，并达到年初设置满意度比率，应为满分，各扣0.5的理由为？</t>
  </si>
  <si>
    <t>疫苗接种服务满意度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</si>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</sst>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6" borderId="21" applyNumberFormat="0" applyAlignment="0" applyProtection="0">
      <alignment vertical="center"/>
    </xf>
    <xf numFmtId="0" fontId="20" fillId="6" borderId="20" applyNumberFormat="0" applyAlignment="0" applyProtection="0">
      <alignment vertical="center"/>
    </xf>
    <xf numFmtId="0" fontId="21" fillId="7" borderId="22" applyNumberFormat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67">
    <xf numFmtId="0" fontId="0" fillId="0" borderId="0" xfId="0"/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textRotation="255"/>
    </xf>
    <xf numFmtId="0" fontId="4" fillId="2" borderId="3" xfId="0" applyFont="1" applyFill="1" applyBorder="1" applyAlignment="1">
      <alignment horizontal="center" vertical="center" textRotation="255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textRotation="255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textRotation="255"/>
    </xf>
    <xf numFmtId="0" fontId="5" fillId="2" borderId="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4" fillId="2" borderId="1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9" fontId="4" fillId="2" borderId="1" xfId="3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9" fontId="0" fillId="0" borderId="0" xfId="3" applyFont="1" applyFill="1" applyAlignment="1">
      <alignment wrapText="1"/>
    </xf>
    <xf numFmtId="0" fontId="0" fillId="0" borderId="0" xfId="0" applyFont="1" applyFill="1" applyAlignment="1">
      <alignment vertical="center" wrapText="1"/>
    </xf>
    <xf numFmtId="9" fontId="0" fillId="2" borderId="0" xfId="3" applyFill="1" applyAlignment="1">
      <alignment wrapText="1"/>
    </xf>
    <xf numFmtId="0" fontId="0" fillId="0" borderId="0" xfId="0" applyFont="1" applyFill="1" applyAlignment="1">
      <alignment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31" fontId="4" fillId="3" borderId="1" xfId="0" applyNumberFormat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9" fontId="4" fillId="2" borderId="12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4376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84"/>
  <sheetViews>
    <sheetView tabSelected="1" zoomScale="70" zoomScaleNormal="70" topLeftCell="A74" workbookViewId="0">
      <selection activeCell="J81" sqref="J81:J82"/>
    </sheetView>
  </sheetViews>
  <sheetFormatPr defaultColWidth="9" defaultRowHeight="14"/>
  <cols>
    <col min="1" max="1" width="5.38333333333333" style="2" customWidth="1"/>
    <col min="2" max="2" width="10" style="2" customWidth="1"/>
    <col min="3" max="3" width="12.25" style="2" customWidth="1"/>
    <col min="4" max="4" width="28.5583333333333" style="3" customWidth="1"/>
    <col min="5" max="5" width="21.225" style="2" customWidth="1"/>
    <col min="6" max="7" width="15" style="2" customWidth="1"/>
    <col min="8" max="8" width="12" style="2" customWidth="1"/>
    <col min="9" max="9" width="13.775" style="2" customWidth="1"/>
    <col min="10" max="10" width="32.025" style="2" customWidth="1"/>
    <col min="11" max="11" width="27.8833333333333" style="3" customWidth="1"/>
    <col min="12" max="16384" width="9" style="2"/>
  </cols>
  <sheetData>
    <row r="1" ht="27" customHeight="1" spans="1:1">
      <c r="A1" s="4" t="s">
        <v>0</v>
      </c>
    </row>
    <row r="2" ht="33.9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0.1" customHeight="1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</row>
    <row r="5" ht="20.1" customHeight="1" spans="1:10">
      <c r="A5" s="7" t="s">
        <v>5</v>
      </c>
      <c r="B5" s="7"/>
      <c r="C5" s="7"/>
      <c r="D5" s="7" t="s">
        <v>6</v>
      </c>
      <c r="E5" s="7"/>
      <c r="F5" s="7"/>
      <c r="G5" s="7" t="s">
        <v>7</v>
      </c>
      <c r="H5" s="8" t="s">
        <v>8</v>
      </c>
      <c r="I5" s="8"/>
      <c r="J5" s="8"/>
    </row>
    <row r="6" ht="20.1" customHeight="1" spans="1:10">
      <c r="A6" s="7" t="s">
        <v>9</v>
      </c>
      <c r="B6" s="7"/>
      <c r="C6" s="7"/>
      <c r="D6" s="7" t="s">
        <v>10</v>
      </c>
      <c r="E6" s="7"/>
      <c r="F6" s="7"/>
      <c r="G6" s="7" t="s">
        <v>11</v>
      </c>
      <c r="H6" s="8" t="s">
        <v>12</v>
      </c>
      <c r="I6" s="8"/>
      <c r="J6" s="8"/>
    </row>
    <row r="7" ht="30" spans="1:10">
      <c r="A7" s="8" t="s">
        <v>13</v>
      </c>
      <c r="B7" s="8"/>
      <c r="C7" s="8"/>
      <c r="D7" s="8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7" t="s">
        <v>19</v>
      </c>
    </row>
    <row r="8" ht="20.1" customHeight="1" spans="1:10">
      <c r="A8" s="8"/>
      <c r="B8" s="8"/>
      <c r="C8" s="8"/>
      <c r="D8" s="9" t="s">
        <v>20</v>
      </c>
      <c r="E8" s="8">
        <v>4890.741118</v>
      </c>
      <c r="F8" s="8">
        <v>4780.571418</v>
      </c>
      <c r="G8" s="8">
        <v>4484.070412</v>
      </c>
      <c r="H8" s="7">
        <v>10</v>
      </c>
      <c r="I8" s="35">
        <f>G8/F8</f>
        <v>0.937977915174826</v>
      </c>
      <c r="J8" s="36">
        <f>10*I8</f>
        <v>9.37977915174826</v>
      </c>
    </row>
    <row r="9" ht="30" spans="1:10">
      <c r="A9" s="8"/>
      <c r="B9" s="8"/>
      <c r="C9" s="8"/>
      <c r="D9" s="10" t="s">
        <v>21</v>
      </c>
      <c r="E9" s="8">
        <v>4890.741118</v>
      </c>
      <c r="F9" s="8">
        <v>4780.571418</v>
      </c>
      <c r="G9" s="8">
        <v>4484.070412</v>
      </c>
      <c r="H9" s="7" t="s">
        <v>22</v>
      </c>
      <c r="I9" s="35">
        <f>G9/F9</f>
        <v>0.937977915174826</v>
      </c>
      <c r="J9" s="8" t="s">
        <v>22</v>
      </c>
    </row>
    <row r="10" ht="24.95" customHeight="1" spans="1:10">
      <c r="A10" s="8"/>
      <c r="B10" s="8"/>
      <c r="C10" s="8"/>
      <c r="D10" s="8" t="s">
        <v>23</v>
      </c>
      <c r="E10" s="7" t="s">
        <v>22</v>
      </c>
      <c r="F10" s="7" t="s">
        <v>22</v>
      </c>
      <c r="G10" s="7" t="s">
        <v>22</v>
      </c>
      <c r="H10" s="7" t="s">
        <v>22</v>
      </c>
      <c r="I10" s="7" t="s">
        <v>22</v>
      </c>
      <c r="J10" s="8" t="s">
        <v>22</v>
      </c>
    </row>
    <row r="11" ht="18.95" customHeight="1" spans="1:10">
      <c r="A11" s="8"/>
      <c r="B11" s="8"/>
      <c r="C11" s="8"/>
      <c r="D11" s="10" t="s">
        <v>24</v>
      </c>
      <c r="E11" s="7" t="s">
        <v>22</v>
      </c>
      <c r="F11" s="7" t="s">
        <v>22</v>
      </c>
      <c r="G11" s="7" t="s">
        <v>22</v>
      </c>
      <c r="H11" s="7" t="s">
        <v>22</v>
      </c>
      <c r="I11" s="7" t="s">
        <v>22</v>
      </c>
      <c r="J11" s="8" t="s">
        <v>22</v>
      </c>
    </row>
    <row r="12" ht="26.1" customHeight="1" spans="1:10">
      <c r="A12" s="11" t="s">
        <v>25</v>
      </c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05" customHeight="1" spans="1:10">
      <c r="A13" s="12"/>
      <c r="B13" s="13" t="s">
        <v>28</v>
      </c>
      <c r="C13" s="14"/>
      <c r="D13" s="14"/>
      <c r="E13" s="15"/>
      <c r="F13" s="13" t="s">
        <v>28</v>
      </c>
      <c r="G13" s="14"/>
      <c r="H13" s="14"/>
      <c r="I13" s="14"/>
      <c r="J13" s="15"/>
    </row>
    <row r="14" ht="91" customHeight="1" spans="1:10">
      <c r="A14" s="16"/>
      <c r="B14" s="17"/>
      <c r="C14" s="18"/>
      <c r="D14" s="18"/>
      <c r="E14" s="19"/>
      <c r="F14" s="17"/>
      <c r="G14" s="18"/>
      <c r="H14" s="18"/>
      <c r="I14" s="18"/>
      <c r="J14" s="19"/>
    </row>
    <row r="15" ht="15" spans="1:10">
      <c r="A15" s="20" t="s">
        <v>29</v>
      </c>
      <c r="B15" s="8" t="s">
        <v>30</v>
      </c>
      <c r="C15" s="7" t="s">
        <v>31</v>
      </c>
      <c r="D15" s="8" t="s">
        <v>32</v>
      </c>
      <c r="E15" s="7" t="s">
        <v>33</v>
      </c>
      <c r="F15" s="8" t="s">
        <v>34</v>
      </c>
      <c r="G15" s="8"/>
      <c r="H15" s="8" t="s">
        <v>35</v>
      </c>
      <c r="I15" s="8" t="s">
        <v>19</v>
      </c>
      <c r="J15" s="8" t="s">
        <v>36</v>
      </c>
    </row>
    <row r="16" ht="25" customHeight="1" spans="1:10">
      <c r="A16" s="20"/>
      <c r="B16" s="21" t="s">
        <v>37</v>
      </c>
      <c r="C16" s="7" t="s">
        <v>38</v>
      </c>
      <c r="D16" s="8" t="s">
        <v>39</v>
      </c>
      <c r="E16" s="8" t="s">
        <v>40</v>
      </c>
      <c r="F16" s="22" t="s">
        <v>41</v>
      </c>
      <c r="G16" s="23"/>
      <c r="H16" s="8">
        <v>1</v>
      </c>
      <c r="I16" s="8">
        <v>1</v>
      </c>
      <c r="J16" s="37" t="s">
        <v>42</v>
      </c>
    </row>
    <row r="17" ht="117" customHeight="1" spans="1:10">
      <c r="A17" s="20"/>
      <c r="B17" s="24"/>
      <c r="C17" s="7" t="s">
        <v>38</v>
      </c>
      <c r="D17" s="8" t="s">
        <v>43</v>
      </c>
      <c r="E17" s="8" t="s">
        <v>44</v>
      </c>
      <c r="F17" s="22" t="s">
        <v>45</v>
      </c>
      <c r="G17" s="23"/>
      <c r="H17" s="8">
        <v>1</v>
      </c>
      <c r="I17" s="8">
        <v>0.7</v>
      </c>
      <c r="J17" s="8" t="s">
        <v>46</v>
      </c>
    </row>
    <row r="18" ht="24" customHeight="1" spans="1:10">
      <c r="A18" s="20"/>
      <c r="B18" s="24"/>
      <c r="C18" s="7" t="s">
        <v>38</v>
      </c>
      <c r="D18" s="8" t="s">
        <v>47</v>
      </c>
      <c r="E18" s="8" t="s">
        <v>48</v>
      </c>
      <c r="F18" s="22" t="s">
        <v>49</v>
      </c>
      <c r="G18" s="23"/>
      <c r="H18" s="8">
        <v>2</v>
      </c>
      <c r="I18" s="8">
        <v>2</v>
      </c>
      <c r="J18" s="37" t="s">
        <v>42</v>
      </c>
    </row>
    <row r="19" ht="24" customHeight="1" spans="1:10">
      <c r="A19" s="20"/>
      <c r="B19" s="24"/>
      <c r="C19" s="7" t="s">
        <v>38</v>
      </c>
      <c r="D19" s="8" t="s">
        <v>50</v>
      </c>
      <c r="E19" s="8" t="s">
        <v>51</v>
      </c>
      <c r="F19" s="22" t="s">
        <v>52</v>
      </c>
      <c r="G19" s="23"/>
      <c r="H19" s="8">
        <v>1</v>
      </c>
      <c r="I19" s="8">
        <v>1</v>
      </c>
      <c r="J19" s="37" t="s">
        <v>42</v>
      </c>
    </row>
    <row r="20" s="1" customFormat="1" ht="83" customHeight="1" spans="1:11">
      <c r="A20" s="25"/>
      <c r="B20" s="26"/>
      <c r="C20" s="27" t="s">
        <v>38</v>
      </c>
      <c r="D20" s="28" t="s">
        <v>53</v>
      </c>
      <c r="E20" s="28" t="s">
        <v>54</v>
      </c>
      <c r="F20" s="29" t="s">
        <v>55</v>
      </c>
      <c r="G20" s="30"/>
      <c r="H20" s="28">
        <v>0.5</v>
      </c>
      <c r="I20" s="38">
        <v>0.5</v>
      </c>
      <c r="J20" s="38" t="s">
        <v>56</v>
      </c>
      <c r="K20" s="39"/>
    </row>
    <row r="21" ht="34" customHeight="1" spans="1:10">
      <c r="A21" s="20"/>
      <c r="B21" s="24"/>
      <c r="C21" s="7" t="s">
        <v>38</v>
      </c>
      <c r="D21" s="8" t="s">
        <v>57</v>
      </c>
      <c r="E21" s="8" t="s">
        <v>58</v>
      </c>
      <c r="F21" s="22" t="s">
        <v>59</v>
      </c>
      <c r="G21" s="23"/>
      <c r="H21" s="8">
        <v>1</v>
      </c>
      <c r="I21" s="8">
        <v>1</v>
      </c>
      <c r="J21" s="37" t="s">
        <v>42</v>
      </c>
    </row>
    <row r="22" ht="35" customHeight="1" spans="1:10">
      <c r="A22" s="20"/>
      <c r="B22" s="24"/>
      <c r="C22" s="7" t="s">
        <v>38</v>
      </c>
      <c r="D22" s="8" t="s">
        <v>60</v>
      </c>
      <c r="E22" s="8" t="s">
        <v>61</v>
      </c>
      <c r="F22" s="22" t="s">
        <v>62</v>
      </c>
      <c r="G22" s="23"/>
      <c r="H22" s="8">
        <v>1</v>
      </c>
      <c r="I22" s="8">
        <v>1</v>
      </c>
      <c r="J22" s="37" t="s">
        <v>42</v>
      </c>
    </row>
    <row r="23" ht="67" customHeight="1" spans="1:11">
      <c r="A23" s="20"/>
      <c r="B23" s="24"/>
      <c r="C23" s="7" t="s">
        <v>38</v>
      </c>
      <c r="D23" s="28" t="s">
        <v>63</v>
      </c>
      <c r="E23" s="28" t="s">
        <v>64</v>
      </c>
      <c r="F23" s="29" t="s">
        <v>65</v>
      </c>
      <c r="G23" s="30"/>
      <c r="H23" s="28">
        <v>0.5</v>
      </c>
      <c r="I23" s="28">
        <v>0.4</v>
      </c>
      <c r="J23" s="38" t="s">
        <v>66</v>
      </c>
      <c r="K23" s="40"/>
    </row>
    <row r="24" ht="36" customHeight="1" spans="1:10">
      <c r="A24" s="20"/>
      <c r="B24" s="24"/>
      <c r="C24" s="7" t="s">
        <v>38</v>
      </c>
      <c r="D24" s="8" t="s">
        <v>67</v>
      </c>
      <c r="E24" s="8" t="s">
        <v>68</v>
      </c>
      <c r="F24" s="22" t="s">
        <v>69</v>
      </c>
      <c r="G24" s="23"/>
      <c r="H24" s="8">
        <v>1</v>
      </c>
      <c r="I24" s="8">
        <v>1</v>
      </c>
      <c r="J24" s="37" t="s">
        <v>42</v>
      </c>
    </row>
    <row r="25" ht="43" customHeight="1" spans="1:11">
      <c r="A25" s="20"/>
      <c r="B25" s="24"/>
      <c r="C25" s="7" t="s">
        <v>38</v>
      </c>
      <c r="D25" s="8" t="s">
        <v>70</v>
      </c>
      <c r="E25" s="8" t="s">
        <v>71</v>
      </c>
      <c r="F25" s="22" t="s">
        <v>72</v>
      </c>
      <c r="G25" s="23"/>
      <c r="H25" s="8">
        <v>0.5</v>
      </c>
      <c r="I25" s="8">
        <f>0.5-0.5*30%</f>
        <v>0.35</v>
      </c>
      <c r="J25" s="8" t="s">
        <v>73</v>
      </c>
      <c r="K25" s="41"/>
    </row>
    <row r="26" ht="31" customHeight="1" spans="1:10">
      <c r="A26" s="20"/>
      <c r="B26" s="24"/>
      <c r="C26" s="7" t="s">
        <v>38</v>
      </c>
      <c r="D26" s="8" t="s">
        <v>74</v>
      </c>
      <c r="E26" s="8" t="s">
        <v>75</v>
      </c>
      <c r="F26" s="22" t="s">
        <v>76</v>
      </c>
      <c r="G26" s="23"/>
      <c r="H26" s="8">
        <v>1</v>
      </c>
      <c r="I26" s="8">
        <v>1</v>
      </c>
      <c r="J26" s="37" t="s">
        <v>42</v>
      </c>
    </row>
    <row r="27" ht="31" customHeight="1" spans="1:10">
      <c r="A27" s="20"/>
      <c r="B27" s="24"/>
      <c r="C27" s="7" t="s">
        <v>38</v>
      </c>
      <c r="D27" s="8" t="s">
        <v>77</v>
      </c>
      <c r="E27" s="8" t="s">
        <v>78</v>
      </c>
      <c r="F27" s="22" t="s">
        <v>78</v>
      </c>
      <c r="G27" s="23"/>
      <c r="H27" s="8">
        <v>1</v>
      </c>
      <c r="I27" s="8">
        <v>1</v>
      </c>
      <c r="J27" s="37" t="s">
        <v>42</v>
      </c>
    </row>
    <row r="28" ht="24" customHeight="1" spans="1:10">
      <c r="A28" s="20"/>
      <c r="B28" s="24"/>
      <c r="C28" s="7" t="s">
        <v>38</v>
      </c>
      <c r="D28" s="8" t="s">
        <v>79</v>
      </c>
      <c r="E28" s="8" t="s">
        <v>80</v>
      </c>
      <c r="F28" s="22" t="s">
        <v>80</v>
      </c>
      <c r="G28" s="23"/>
      <c r="H28" s="8">
        <v>1</v>
      </c>
      <c r="I28" s="8">
        <v>1</v>
      </c>
      <c r="J28" s="37" t="s">
        <v>42</v>
      </c>
    </row>
    <row r="29" ht="64" customHeight="1" spans="1:10">
      <c r="A29" s="20"/>
      <c r="B29" s="24"/>
      <c r="C29" s="7" t="s">
        <v>38</v>
      </c>
      <c r="D29" s="8" t="s">
        <v>81</v>
      </c>
      <c r="E29" s="8" t="s">
        <v>82</v>
      </c>
      <c r="F29" s="22" t="s">
        <v>83</v>
      </c>
      <c r="G29" s="23"/>
      <c r="H29" s="8">
        <v>1</v>
      </c>
      <c r="I29" s="8">
        <v>1</v>
      </c>
      <c r="J29" s="37" t="s">
        <v>42</v>
      </c>
    </row>
    <row r="30" ht="31" customHeight="1" spans="1:10">
      <c r="A30" s="20"/>
      <c r="B30" s="24"/>
      <c r="C30" s="7" t="s">
        <v>38</v>
      </c>
      <c r="D30" s="8" t="s">
        <v>84</v>
      </c>
      <c r="E30" s="7" t="s">
        <v>85</v>
      </c>
      <c r="F30" s="22" t="s">
        <v>54</v>
      </c>
      <c r="G30" s="23"/>
      <c r="H30" s="8">
        <v>1</v>
      </c>
      <c r="I30" s="8">
        <v>1</v>
      </c>
      <c r="J30" s="37" t="s">
        <v>42</v>
      </c>
    </row>
    <row r="31" ht="36" customHeight="1" spans="1:10">
      <c r="A31" s="20"/>
      <c r="B31" s="24"/>
      <c r="C31" s="7" t="s">
        <v>38</v>
      </c>
      <c r="D31" s="8" t="s">
        <v>86</v>
      </c>
      <c r="E31" s="7" t="s">
        <v>87</v>
      </c>
      <c r="F31" s="22" t="s">
        <v>88</v>
      </c>
      <c r="G31" s="23"/>
      <c r="H31" s="8">
        <v>1</v>
      </c>
      <c r="I31" s="8">
        <v>1</v>
      </c>
      <c r="J31" s="37" t="s">
        <v>42</v>
      </c>
    </row>
    <row r="32" s="1" customFormat="1" ht="24" customHeight="1" spans="1:11">
      <c r="A32" s="25"/>
      <c r="B32" s="26"/>
      <c r="C32" s="27" t="s">
        <v>38</v>
      </c>
      <c r="D32" s="28" t="s">
        <v>89</v>
      </c>
      <c r="E32" s="27" t="s">
        <v>90</v>
      </c>
      <c r="F32" s="29" t="s">
        <v>91</v>
      </c>
      <c r="G32" s="30"/>
      <c r="H32" s="28">
        <v>1</v>
      </c>
      <c r="I32" s="28">
        <v>1</v>
      </c>
      <c r="J32" s="37" t="s">
        <v>42</v>
      </c>
      <c r="K32" s="42"/>
    </row>
    <row r="33" ht="36" customHeight="1" spans="1:11">
      <c r="A33" s="20"/>
      <c r="B33" s="24"/>
      <c r="C33" s="7" t="s">
        <v>38</v>
      </c>
      <c r="D33" s="8" t="s">
        <v>92</v>
      </c>
      <c r="E33" s="7" t="s">
        <v>93</v>
      </c>
      <c r="F33" s="22" t="s">
        <v>94</v>
      </c>
      <c r="G33" s="23"/>
      <c r="H33" s="8">
        <v>1</v>
      </c>
      <c r="I33" s="8">
        <f>1-1*10%</f>
        <v>0.9</v>
      </c>
      <c r="J33" s="37" t="s">
        <v>95</v>
      </c>
      <c r="K33" s="41"/>
    </row>
    <row r="34" ht="24" customHeight="1" spans="1:11">
      <c r="A34" s="20"/>
      <c r="B34" s="24"/>
      <c r="C34" s="7" t="s">
        <v>38</v>
      </c>
      <c r="D34" s="8" t="s">
        <v>96</v>
      </c>
      <c r="E34" s="7" t="s">
        <v>97</v>
      </c>
      <c r="F34" s="22" t="s">
        <v>98</v>
      </c>
      <c r="G34" s="23"/>
      <c r="H34" s="8">
        <v>1</v>
      </c>
      <c r="I34" s="8">
        <v>1</v>
      </c>
      <c r="J34" s="37" t="s">
        <v>42</v>
      </c>
      <c r="K34" s="41"/>
    </row>
    <row r="35" s="1" customFormat="1" ht="30" customHeight="1" spans="1:11">
      <c r="A35" s="25"/>
      <c r="B35" s="26"/>
      <c r="C35" s="27" t="s">
        <v>38</v>
      </c>
      <c r="D35" s="28" t="s">
        <v>99</v>
      </c>
      <c r="E35" s="27" t="s">
        <v>100</v>
      </c>
      <c r="F35" s="29" t="s">
        <v>101</v>
      </c>
      <c r="G35" s="30"/>
      <c r="H35" s="28">
        <v>1</v>
      </c>
      <c r="I35" s="28">
        <v>1</v>
      </c>
      <c r="J35" s="37" t="s">
        <v>42</v>
      </c>
      <c r="K35" s="42"/>
    </row>
    <row r="36" ht="24" customHeight="1" spans="1:10">
      <c r="A36" s="20"/>
      <c r="B36" s="24"/>
      <c r="C36" s="7" t="s">
        <v>38</v>
      </c>
      <c r="D36" s="8" t="s">
        <v>102</v>
      </c>
      <c r="E36" s="7" t="s">
        <v>103</v>
      </c>
      <c r="F36" s="22" t="s">
        <v>104</v>
      </c>
      <c r="G36" s="23"/>
      <c r="H36" s="8">
        <v>1</v>
      </c>
      <c r="I36" s="8">
        <v>1</v>
      </c>
      <c r="J36" s="37" t="s">
        <v>42</v>
      </c>
    </row>
    <row r="37" ht="24" customHeight="1" spans="1:10">
      <c r="A37" s="20"/>
      <c r="B37" s="24"/>
      <c r="C37" s="7" t="s">
        <v>38</v>
      </c>
      <c r="D37" s="8" t="s">
        <v>105</v>
      </c>
      <c r="E37" s="7" t="s">
        <v>106</v>
      </c>
      <c r="F37" s="22" t="s">
        <v>107</v>
      </c>
      <c r="G37" s="23"/>
      <c r="H37" s="8">
        <v>0.5</v>
      </c>
      <c r="I37" s="8">
        <v>0.5</v>
      </c>
      <c r="J37" s="37" t="s">
        <v>42</v>
      </c>
    </row>
    <row r="38" s="1" customFormat="1" ht="65" customHeight="1" spans="1:11">
      <c r="A38" s="25"/>
      <c r="B38" s="26"/>
      <c r="C38" s="27" t="s">
        <v>38</v>
      </c>
      <c r="D38" s="28" t="s">
        <v>108</v>
      </c>
      <c r="E38" s="27" t="s">
        <v>109</v>
      </c>
      <c r="F38" s="29" t="s">
        <v>110</v>
      </c>
      <c r="G38" s="30"/>
      <c r="H38" s="28">
        <v>0.5</v>
      </c>
      <c r="I38" s="43">
        <f>4.1191/10*0.5</f>
        <v>0.205955</v>
      </c>
      <c r="J38" s="28" t="s">
        <v>111</v>
      </c>
      <c r="K38" s="40"/>
    </row>
    <row r="39" ht="36" customHeight="1" spans="1:10">
      <c r="A39" s="20"/>
      <c r="B39" s="24"/>
      <c r="C39" s="7" t="s">
        <v>38</v>
      </c>
      <c r="D39" s="8" t="s">
        <v>112</v>
      </c>
      <c r="E39" s="7" t="s">
        <v>85</v>
      </c>
      <c r="F39" s="22" t="s">
        <v>113</v>
      </c>
      <c r="G39" s="23"/>
      <c r="H39" s="8">
        <v>1</v>
      </c>
      <c r="I39" s="8">
        <v>1</v>
      </c>
      <c r="J39" s="37" t="s">
        <v>42</v>
      </c>
    </row>
    <row r="40" ht="24.95" customHeight="1" spans="1:10">
      <c r="A40" s="20"/>
      <c r="B40" s="24"/>
      <c r="C40" s="7" t="s">
        <v>38</v>
      </c>
      <c r="D40" s="8" t="s">
        <v>114</v>
      </c>
      <c r="E40" s="7" t="s">
        <v>115</v>
      </c>
      <c r="F40" s="7" t="s">
        <v>116</v>
      </c>
      <c r="G40" s="7"/>
      <c r="H40" s="8">
        <v>0.5</v>
      </c>
      <c r="I40" s="8">
        <v>0.5</v>
      </c>
      <c r="J40" s="37" t="s">
        <v>42</v>
      </c>
    </row>
    <row r="41" ht="24.95" customHeight="1" spans="1:10">
      <c r="A41" s="20"/>
      <c r="B41" s="24"/>
      <c r="C41" s="7" t="s">
        <v>38</v>
      </c>
      <c r="D41" s="8" t="s">
        <v>117</v>
      </c>
      <c r="E41" s="7" t="s">
        <v>118</v>
      </c>
      <c r="F41" s="7" t="s">
        <v>119</v>
      </c>
      <c r="G41" s="7"/>
      <c r="H41" s="8">
        <v>0.5</v>
      </c>
      <c r="I41" s="8">
        <v>0.5</v>
      </c>
      <c r="J41" s="37" t="s">
        <v>42</v>
      </c>
    </row>
    <row r="42" ht="39" customHeight="1" spans="1:10">
      <c r="A42" s="20"/>
      <c r="B42" s="24"/>
      <c r="C42" s="7" t="s">
        <v>38</v>
      </c>
      <c r="D42" s="8" t="s">
        <v>120</v>
      </c>
      <c r="E42" s="7" t="s">
        <v>121</v>
      </c>
      <c r="F42" s="22" t="s">
        <v>122</v>
      </c>
      <c r="G42" s="23"/>
      <c r="H42" s="8">
        <v>0.5</v>
      </c>
      <c r="I42" s="8">
        <v>0.5</v>
      </c>
      <c r="J42" s="37" t="s">
        <v>42</v>
      </c>
    </row>
    <row r="43" ht="96" customHeight="1" spans="1:10">
      <c r="A43" s="20"/>
      <c r="B43" s="24"/>
      <c r="C43" s="7" t="s">
        <v>38</v>
      </c>
      <c r="D43" s="8" t="s">
        <v>123</v>
      </c>
      <c r="E43" s="7" t="s">
        <v>124</v>
      </c>
      <c r="F43" s="22" t="s">
        <v>125</v>
      </c>
      <c r="G43" s="23"/>
      <c r="H43" s="8">
        <v>1</v>
      </c>
      <c r="I43" s="8">
        <v>1</v>
      </c>
      <c r="J43" s="37" t="s">
        <v>42</v>
      </c>
    </row>
    <row r="44" ht="67" customHeight="1" spans="1:10">
      <c r="A44" s="20"/>
      <c r="B44" s="24"/>
      <c r="C44" s="7" t="s">
        <v>38</v>
      </c>
      <c r="D44" s="8" t="s">
        <v>126</v>
      </c>
      <c r="E44" s="7" t="s">
        <v>127</v>
      </c>
      <c r="F44" s="22" t="s">
        <v>128</v>
      </c>
      <c r="G44" s="23"/>
      <c r="H44" s="8">
        <v>0.5</v>
      </c>
      <c r="I44" s="8">
        <v>0.5</v>
      </c>
      <c r="J44" s="37" t="s">
        <v>42</v>
      </c>
    </row>
    <row r="45" ht="40.5" customHeight="1" spans="1:10">
      <c r="A45" s="20"/>
      <c r="B45" s="24"/>
      <c r="C45" s="7" t="s">
        <v>38</v>
      </c>
      <c r="D45" s="8" t="s">
        <v>129</v>
      </c>
      <c r="E45" s="7" t="s">
        <v>130</v>
      </c>
      <c r="F45" s="22" t="s">
        <v>131</v>
      </c>
      <c r="G45" s="23"/>
      <c r="H45" s="8">
        <v>1</v>
      </c>
      <c r="I45" s="8">
        <v>1</v>
      </c>
      <c r="J45" s="37" t="s">
        <v>42</v>
      </c>
    </row>
    <row r="46" ht="99" customHeight="1" spans="1:10">
      <c r="A46" s="20"/>
      <c r="B46" s="24"/>
      <c r="C46" s="7" t="s">
        <v>132</v>
      </c>
      <c r="D46" s="8" t="s">
        <v>133</v>
      </c>
      <c r="E46" s="8" t="s">
        <v>134</v>
      </c>
      <c r="F46" s="22" t="s">
        <v>135</v>
      </c>
      <c r="G46" s="23"/>
      <c r="H46" s="8">
        <v>0.5</v>
      </c>
      <c r="I46" s="8">
        <v>0.5</v>
      </c>
      <c r="J46" s="37" t="s">
        <v>42</v>
      </c>
    </row>
    <row r="47" ht="79.5" customHeight="1" spans="1:10">
      <c r="A47" s="20"/>
      <c r="B47" s="24"/>
      <c r="C47" s="7" t="s">
        <v>132</v>
      </c>
      <c r="D47" s="8" t="s">
        <v>136</v>
      </c>
      <c r="E47" s="8" t="s">
        <v>134</v>
      </c>
      <c r="F47" s="22" t="s">
        <v>137</v>
      </c>
      <c r="G47" s="23"/>
      <c r="H47" s="8">
        <v>0.5</v>
      </c>
      <c r="I47" s="8">
        <v>0.5</v>
      </c>
      <c r="J47" s="37" t="s">
        <v>42</v>
      </c>
    </row>
    <row r="48" ht="50.25" customHeight="1" spans="1:10">
      <c r="A48" s="20"/>
      <c r="B48" s="24"/>
      <c r="C48" s="7" t="s">
        <v>132</v>
      </c>
      <c r="D48" s="8" t="s">
        <v>138</v>
      </c>
      <c r="E48" s="8" t="s">
        <v>134</v>
      </c>
      <c r="F48" s="22" t="s">
        <v>139</v>
      </c>
      <c r="G48" s="23"/>
      <c r="H48" s="8">
        <v>1</v>
      </c>
      <c r="I48" s="8">
        <v>1</v>
      </c>
      <c r="J48" s="37" t="s">
        <v>42</v>
      </c>
    </row>
    <row r="49" ht="63.75" customHeight="1" spans="1:10">
      <c r="A49" s="20"/>
      <c r="B49" s="24"/>
      <c r="C49" s="7" t="s">
        <v>132</v>
      </c>
      <c r="D49" s="8" t="s">
        <v>140</v>
      </c>
      <c r="E49" s="8" t="s">
        <v>141</v>
      </c>
      <c r="F49" s="22" t="s">
        <v>142</v>
      </c>
      <c r="G49" s="23"/>
      <c r="H49" s="8">
        <v>0.5</v>
      </c>
      <c r="I49" s="8">
        <v>0.5</v>
      </c>
      <c r="J49" s="37" t="s">
        <v>42</v>
      </c>
    </row>
    <row r="50" ht="35" customHeight="1" spans="1:10">
      <c r="A50" s="20"/>
      <c r="B50" s="24"/>
      <c r="C50" s="7" t="s">
        <v>132</v>
      </c>
      <c r="D50" s="8" t="s">
        <v>143</v>
      </c>
      <c r="E50" s="8" t="s">
        <v>144</v>
      </c>
      <c r="F50" s="31">
        <v>1</v>
      </c>
      <c r="G50" s="23"/>
      <c r="H50" s="8">
        <v>0.5</v>
      </c>
      <c r="I50" s="8">
        <v>0.5</v>
      </c>
      <c r="J50" s="37" t="s">
        <v>42</v>
      </c>
    </row>
    <row r="51" ht="34.5" customHeight="1" spans="1:10">
      <c r="A51" s="20"/>
      <c r="B51" s="24"/>
      <c r="C51" s="7" t="s">
        <v>132</v>
      </c>
      <c r="D51" s="8" t="s">
        <v>145</v>
      </c>
      <c r="E51" s="8" t="s">
        <v>146</v>
      </c>
      <c r="F51" s="31">
        <v>1</v>
      </c>
      <c r="G51" s="23"/>
      <c r="H51" s="8">
        <v>0.5</v>
      </c>
      <c r="I51" s="8">
        <v>0.5</v>
      </c>
      <c r="J51" s="37" t="s">
        <v>42</v>
      </c>
    </row>
    <row r="52" ht="24.95" customHeight="1" spans="1:10">
      <c r="A52" s="20"/>
      <c r="B52" s="24"/>
      <c r="C52" s="7" t="s">
        <v>132</v>
      </c>
      <c r="D52" s="8" t="s">
        <v>147</v>
      </c>
      <c r="E52" s="8" t="s">
        <v>144</v>
      </c>
      <c r="F52" s="22" t="s">
        <v>144</v>
      </c>
      <c r="G52" s="23"/>
      <c r="H52" s="8">
        <v>0.5</v>
      </c>
      <c r="I52" s="8">
        <v>0.5</v>
      </c>
      <c r="J52" s="37" t="s">
        <v>42</v>
      </c>
    </row>
    <row r="53" ht="45" customHeight="1" spans="1:10">
      <c r="A53" s="20"/>
      <c r="B53" s="24"/>
      <c r="C53" s="7" t="s">
        <v>132</v>
      </c>
      <c r="D53" s="8" t="s">
        <v>148</v>
      </c>
      <c r="E53" s="8" t="s">
        <v>144</v>
      </c>
      <c r="F53" s="31">
        <v>1</v>
      </c>
      <c r="G53" s="23"/>
      <c r="H53" s="8">
        <v>0.5</v>
      </c>
      <c r="I53" s="8">
        <v>0.5</v>
      </c>
      <c r="J53" s="37" t="s">
        <v>42</v>
      </c>
    </row>
    <row r="54" ht="38" customHeight="1" spans="1:10">
      <c r="A54" s="20"/>
      <c r="B54" s="24"/>
      <c r="C54" s="7" t="s">
        <v>132</v>
      </c>
      <c r="D54" s="8" t="s">
        <v>149</v>
      </c>
      <c r="E54" s="8" t="s">
        <v>144</v>
      </c>
      <c r="F54" s="22" t="s">
        <v>144</v>
      </c>
      <c r="G54" s="23"/>
      <c r="H54" s="8">
        <v>0.5</v>
      </c>
      <c r="I54" s="8">
        <v>0.5</v>
      </c>
      <c r="J54" s="37" t="s">
        <v>42</v>
      </c>
    </row>
    <row r="55" ht="24.95" customHeight="1" spans="1:10">
      <c r="A55" s="20"/>
      <c r="B55" s="24"/>
      <c r="C55" s="7" t="s">
        <v>132</v>
      </c>
      <c r="D55" s="8" t="s">
        <v>150</v>
      </c>
      <c r="E55" s="8" t="s">
        <v>144</v>
      </c>
      <c r="F55" s="31">
        <v>1</v>
      </c>
      <c r="G55" s="23"/>
      <c r="H55" s="8">
        <v>0.5</v>
      </c>
      <c r="I55" s="8">
        <v>0.5</v>
      </c>
      <c r="J55" s="37" t="s">
        <v>42</v>
      </c>
    </row>
    <row r="56" ht="34" customHeight="1" spans="1:10">
      <c r="A56" s="20"/>
      <c r="B56" s="24"/>
      <c r="C56" s="7" t="s">
        <v>132</v>
      </c>
      <c r="D56" s="8" t="s">
        <v>151</v>
      </c>
      <c r="E56" s="32">
        <v>1</v>
      </c>
      <c r="F56" s="31">
        <v>1</v>
      </c>
      <c r="G56" s="23"/>
      <c r="H56" s="8">
        <v>0.5</v>
      </c>
      <c r="I56" s="8">
        <v>0.5</v>
      </c>
      <c r="J56" s="37" t="s">
        <v>42</v>
      </c>
    </row>
    <row r="57" ht="24.95" customHeight="1" spans="1:10">
      <c r="A57" s="20"/>
      <c r="B57" s="24"/>
      <c r="C57" s="7" t="s">
        <v>132</v>
      </c>
      <c r="D57" s="8" t="s">
        <v>152</v>
      </c>
      <c r="E57" s="32">
        <v>0.95</v>
      </c>
      <c r="F57" s="31">
        <v>1</v>
      </c>
      <c r="G57" s="23"/>
      <c r="H57" s="8">
        <v>0.5</v>
      </c>
      <c r="I57" s="8">
        <v>0.5</v>
      </c>
      <c r="J57" s="37" t="s">
        <v>42</v>
      </c>
    </row>
    <row r="58" ht="24.95" customHeight="1" spans="1:10">
      <c r="A58" s="20"/>
      <c r="B58" s="24"/>
      <c r="C58" s="7" t="s">
        <v>132</v>
      </c>
      <c r="D58" s="8" t="s">
        <v>153</v>
      </c>
      <c r="E58" s="8" t="s">
        <v>154</v>
      </c>
      <c r="F58" s="22" t="s">
        <v>154</v>
      </c>
      <c r="G58" s="23"/>
      <c r="H58" s="8">
        <v>0.5</v>
      </c>
      <c r="I58" s="8">
        <v>0.5</v>
      </c>
      <c r="J58" s="37" t="s">
        <v>42</v>
      </c>
    </row>
    <row r="59" ht="102" customHeight="1" spans="1:10">
      <c r="A59" s="20"/>
      <c r="B59" s="24"/>
      <c r="C59" s="7" t="s">
        <v>132</v>
      </c>
      <c r="D59" s="8" t="s">
        <v>155</v>
      </c>
      <c r="E59" s="8" t="s">
        <v>154</v>
      </c>
      <c r="F59" s="22" t="s">
        <v>154</v>
      </c>
      <c r="G59" s="23"/>
      <c r="H59" s="8">
        <v>0.5</v>
      </c>
      <c r="I59" s="8">
        <v>0.5</v>
      </c>
      <c r="J59" s="37" t="s">
        <v>42</v>
      </c>
    </row>
    <row r="60" ht="34" customHeight="1" spans="1:10">
      <c r="A60" s="20"/>
      <c r="B60" s="24"/>
      <c r="C60" s="7" t="s">
        <v>132</v>
      </c>
      <c r="D60" s="8" t="s">
        <v>156</v>
      </c>
      <c r="E60" s="8" t="s">
        <v>157</v>
      </c>
      <c r="F60" s="22" t="s">
        <v>144</v>
      </c>
      <c r="G60" s="23"/>
      <c r="H60" s="8">
        <v>0.5</v>
      </c>
      <c r="I60" s="8">
        <v>0.5</v>
      </c>
      <c r="J60" s="37" t="s">
        <v>42</v>
      </c>
    </row>
    <row r="61" ht="37" customHeight="1" spans="1:10">
      <c r="A61" s="20"/>
      <c r="B61" s="24"/>
      <c r="C61" s="7" t="s">
        <v>132</v>
      </c>
      <c r="D61" s="8" t="s">
        <v>158</v>
      </c>
      <c r="E61" s="8" t="s">
        <v>159</v>
      </c>
      <c r="F61" s="22" t="s">
        <v>160</v>
      </c>
      <c r="G61" s="23"/>
      <c r="H61" s="8">
        <v>0.5</v>
      </c>
      <c r="I61" s="8">
        <v>0.5</v>
      </c>
      <c r="J61" s="37" t="s">
        <v>42</v>
      </c>
    </row>
    <row r="62" ht="24.95" customHeight="1" spans="1:10">
      <c r="A62" s="20"/>
      <c r="B62" s="24"/>
      <c r="C62" s="7" t="s">
        <v>132</v>
      </c>
      <c r="D62" s="8" t="s">
        <v>147</v>
      </c>
      <c r="E62" s="32">
        <v>1</v>
      </c>
      <c r="F62" s="31">
        <v>1</v>
      </c>
      <c r="G62" s="23"/>
      <c r="H62" s="8">
        <v>0.5</v>
      </c>
      <c r="I62" s="8">
        <v>0.5</v>
      </c>
      <c r="J62" s="37" t="s">
        <v>42</v>
      </c>
    </row>
    <row r="63" ht="36" customHeight="1" spans="1:10">
      <c r="A63" s="20"/>
      <c r="B63" s="24"/>
      <c r="C63" s="7" t="s">
        <v>132</v>
      </c>
      <c r="D63" s="8" t="s">
        <v>161</v>
      </c>
      <c r="E63" s="8" t="s">
        <v>162</v>
      </c>
      <c r="F63" s="33" t="s">
        <v>163</v>
      </c>
      <c r="G63" s="34"/>
      <c r="H63" s="8">
        <v>0.5</v>
      </c>
      <c r="I63" s="8">
        <v>0.5</v>
      </c>
      <c r="J63" s="37" t="s">
        <v>42</v>
      </c>
    </row>
    <row r="64" ht="34" customHeight="1" spans="1:10">
      <c r="A64" s="20"/>
      <c r="B64" s="24"/>
      <c r="C64" s="7" t="s">
        <v>132</v>
      </c>
      <c r="D64" s="8" t="s">
        <v>164</v>
      </c>
      <c r="E64" s="8" t="s">
        <v>165</v>
      </c>
      <c r="F64" s="33" t="s">
        <v>166</v>
      </c>
      <c r="G64" s="34"/>
      <c r="H64" s="8">
        <v>0.5</v>
      </c>
      <c r="I64" s="8">
        <v>0.5</v>
      </c>
      <c r="J64" s="37" t="s">
        <v>42</v>
      </c>
    </row>
    <row r="65" ht="34" customHeight="1" spans="1:10">
      <c r="A65" s="20"/>
      <c r="B65" s="24"/>
      <c r="C65" s="7" t="s">
        <v>132</v>
      </c>
      <c r="D65" s="8" t="s">
        <v>167</v>
      </c>
      <c r="E65" s="7" t="s">
        <v>168</v>
      </c>
      <c r="F65" s="22" t="s">
        <v>168</v>
      </c>
      <c r="G65" s="23"/>
      <c r="H65" s="8">
        <v>0.5</v>
      </c>
      <c r="I65" s="8">
        <v>0.5</v>
      </c>
      <c r="J65" s="37" t="s">
        <v>42</v>
      </c>
    </row>
    <row r="66" ht="36" customHeight="1" spans="1:10">
      <c r="A66" s="20"/>
      <c r="B66" s="24"/>
      <c r="C66" s="7" t="s">
        <v>132</v>
      </c>
      <c r="D66" s="8" t="s">
        <v>169</v>
      </c>
      <c r="E66" s="7" t="s">
        <v>170</v>
      </c>
      <c r="F66" s="22" t="s">
        <v>171</v>
      </c>
      <c r="G66" s="23"/>
      <c r="H66" s="8">
        <v>0.5</v>
      </c>
      <c r="I66" s="8">
        <v>0.5</v>
      </c>
      <c r="J66" s="37" t="s">
        <v>42</v>
      </c>
    </row>
    <row r="67" ht="34" customHeight="1" spans="1:10">
      <c r="A67" s="20"/>
      <c r="B67" s="24"/>
      <c r="C67" s="7" t="s">
        <v>132</v>
      </c>
      <c r="D67" s="8" t="s">
        <v>172</v>
      </c>
      <c r="E67" s="7" t="s">
        <v>170</v>
      </c>
      <c r="F67" s="22" t="s">
        <v>173</v>
      </c>
      <c r="G67" s="23"/>
      <c r="H67" s="8">
        <v>0.5</v>
      </c>
      <c r="I67" s="8">
        <v>0.5</v>
      </c>
      <c r="J67" s="37" t="s">
        <v>42</v>
      </c>
    </row>
    <row r="68" ht="34" customHeight="1" spans="1:10">
      <c r="A68" s="20"/>
      <c r="B68" s="24"/>
      <c r="C68" s="7" t="s">
        <v>132</v>
      </c>
      <c r="D68" s="8" t="s">
        <v>174</v>
      </c>
      <c r="E68" s="7" t="s">
        <v>170</v>
      </c>
      <c r="F68" s="22" t="s">
        <v>173</v>
      </c>
      <c r="G68" s="23"/>
      <c r="H68" s="8">
        <v>0.5</v>
      </c>
      <c r="I68" s="8">
        <v>0.5</v>
      </c>
      <c r="J68" s="37" t="s">
        <v>42</v>
      </c>
    </row>
    <row r="69" ht="34" customHeight="1" spans="1:10">
      <c r="A69" s="20"/>
      <c r="B69" s="24"/>
      <c r="C69" s="7" t="s">
        <v>132</v>
      </c>
      <c r="D69" s="8" t="s">
        <v>175</v>
      </c>
      <c r="E69" s="7" t="s">
        <v>165</v>
      </c>
      <c r="F69" s="22" t="s">
        <v>173</v>
      </c>
      <c r="G69" s="23"/>
      <c r="H69" s="8">
        <v>0.5</v>
      </c>
      <c r="I69" s="8">
        <v>0.5</v>
      </c>
      <c r="J69" s="37" t="s">
        <v>42</v>
      </c>
    </row>
    <row r="70" ht="34" customHeight="1" spans="1:10">
      <c r="A70" s="20"/>
      <c r="B70" s="24"/>
      <c r="C70" s="7" t="s">
        <v>132</v>
      </c>
      <c r="D70" s="8" t="s">
        <v>176</v>
      </c>
      <c r="E70" s="7" t="s">
        <v>177</v>
      </c>
      <c r="F70" s="22" t="s">
        <v>144</v>
      </c>
      <c r="G70" s="23"/>
      <c r="H70" s="8">
        <v>0.5</v>
      </c>
      <c r="I70" s="8">
        <v>0.5</v>
      </c>
      <c r="J70" s="37" t="s">
        <v>42</v>
      </c>
    </row>
    <row r="71" ht="24.95" customHeight="1" spans="1:10">
      <c r="A71" s="20"/>
      <c r="B71" s="44"/>
      <c r="C71" s="7" t="s">
        <v>178</v>
      </c>
      <c r="D71" s="8" t="s">
        <v>179</v>
      </c>
      <c r="E71" s="8" t="s">
        <v>179</v>
      </c>
      <c r="F71" s="45">
        <v>45291</v>
      </c>
      <c r="G71" s="38"/>
      <c r="H71" s="8">
        <v>0.5</v>
      </c>
      <c r="I71" s="8">
        <v>0.5</v>
      </c>
      <c r="J71" s="37" t="s">
        <v>42</v>
      </c>
    </row>
    <row r="72" ht="30" customHeight="1" spans="1:10">
      <c r="A72" s="20"/>
      <c r="B72" s="46" t="s">
        <v>180</v>
      </c>
      <c r="C72" s="47" t="s">
        <v>181</v>
      </c>
      <c r="D72" s="8" t="s">
        <v>182</v>
      </c>
      <c r="E72" s="8" t="s">
        <v>183</v>
      </c>
      <c r="F72" s="22" t="s">
        <v>184</v>
      </c>
      <c r="G72" s="23"/>
      <c r="H72" s="8">
        <v>10</v>
      </c>
      <c r="I72" s="8">
        <v>10</v>
      </c>
      <c r="J72" s="37" t="s">
        <v>42</v>
      </c>
    </row>
    <row r="73" ht="28" customHeight="1" spans="1:10">
      <c r="A73" s="20"/>
      <c r="B73" s="48"/>
      <c r="C73" s="47" t="s">
        <v>185</v>
      </c>
      <c r="D73" s="38" t="s">
        <v>42</v>
      </c>
      <c r="E73" s="38" t="s">
        <v>42</v>
      </c>
      <c r="F73" s="37" t="s">
        <v>42</v>
      </c>
      <c r="G73" s="37"/>
      <c r="H73" s="38">
        <v>0</v>
      </c>
      <c r="I73" s="38">
        <v>0</v>
      </c>
      <c r="J73" s="37" t="s">
        <v>42</v>
      </c>
    </row>
    <row r="74" ht="28" customHeight="1" spans="1:10">
      <c r="A74" s="20"/>
      <c r="B74" s="49"/>
      <c r="C74" s="47" t="s">
        <v>186</v>
      </c>
      <c r="D74" s="50" t="s">
        <v>42</v>
      </c>
      <c r="E74" s="50" t="s">
        <v>42</v>
      </c>
      <c r="F74" s="51" t="s">
        <v>42</v>
      </c>
      <c r="G74" s="51"/>
      <c r="H74" s="50">
        <v>0</v>
      </c>
      <c r="I74" s="51">
        <v>0</v>
      </c>
      <c r="J74" s="37" t="s">
        <v>42</v>
      </c>
    </row>
    <row r="75" ht="37" customHeight="1" spans="1:10">
      <c r="A75" s="20"/>
      <c r="B75" s="21" t="s">
        <v>187</v>
      </c>
      <c r="C75" s="52" t="s">
        <v>188</v>
      </c>
      <c r="D75" s="8" t="s">
        <v>189</v>
      </c>
      <c r="E75" s="8" t="s">
        <v>190</v>
      </c>
      <c r="F75" s="38" t="s">
        <v>189</v>
      </c>
      <c r="G75" s="38"/>
      <c r="H75" s="8">
        <v>6</v>
      </c>
      <c r="I75" s="8">
        <v>5.5</v>
      </c>
      <c r="J75" s="58" t="s">
        <v>191</v>
      </c>
    </row>
    <row r="76" ht="55" customHeight="1" spans="1:10">
      <c r="A76" s="20"/>
      <c r="B76" s="24"/>
      <c r="C76" s="52" t="s">
        <v>192</v>
      </c>
      <c r="D76" s="8" t="s">
        <v>193</v>
      </c>
      <c r="E76" s="8" t="s">
        <v>194</v>
      </c>
      <c r="F76" s="33" t="s">
        <v>195</v>
      </c>
      <c r="G76" s="34"/>
      <c r="H76" s="8">
        <v>6</v>
      </c>
      <c r="I76" s="8">
        <v>5.5</v>
      </c>
      <c r="J76" s="59"/>
    </row>
    <row r="77" ht="55" customHeight="1" spans="1:10">
      <c r="A77" s="20"/>
      <c r="B77" s="24"/>
      <c r="C77" s="52" t="s">
        <v>192</v>
      </c>
      <c r="D77" s="8" t="s">
        <v>196</v>
      </c>
      <c r="E77" s="8" t="s">
        <v>197</v>
      </c>
      <c r="F77" s="33" t="s">
        <v>198</v>
      </c>
      <c r="G77" s="34"/>
      <c r="H77" s="8">
        <v>6</v>
      </c>
      <c r="I77" s="8">
        <v>6</v>
      </c>
      <c r="J77" s="60" t="s">
        <v>42</v>
      </c>
    </row>
    <row r="78" ht="30" spans="1:10">
      <c r="A78" s="20"/>
      <c r="B78" s="24"/>
      <c r="C78" s="52" t="s">
        <v>199</v>
      </c>
      <c r="D78" s="8" t="s">
        <v>200</v>
      </c>
      <c r="E78" s="8" t="s">
        <v>154</v>
      </c>
      <c r="F78" s="33" t="s">
        <v>200</v>
      </c>
      <c r="G78" s="34"/>
      <c r="H78" s="8">
        <v>6</v>
      </c>
      <c r="I78" s="8">
        <v>5.5</v>
      </c>
      <c r="J78" s="58" t="s">
        <v>191</v>
      </c>
    </row>
    <row r="79" ht="36" customHeight="1" spans="1:10">
      <c r="A79" s="20"/>
      <c r="B79" s="24"/>
      <c r="C79" s="52" t="s">
        <v>201</v>
      </c>
      <c r="D79" s="8" t="s">
        <v>202</v>
      </c>
      <c r="E79" s="8" t="s">
        <v>154</v>
      </c>
      <c r="F79" s="33" t="s">
        <v>202</v>
      </c>
      <c r="G79" s="34"/>
      <c r="H79" s="8">
        <v>6</v>
      </c>
      <c r="I79" s="8">
        <v>5.5</v>
      </c>
      <c r="J79" s="59"/>
    </row>
    <row r="80" ht="30" spans="1:10">
      <c r="A80" s="20"/>
      <c r="B80" s="44"/>
      <c r="C80" s="52" t="s">
        <v>203</v>
      </c>
      <c r="D80" s="50" t="s">
        <v>42</v>
      </c>
      <c r="E80" s="50" t="s">
        <v>42</v>
      </c>
      <c r="F80" s="51" t="s">
        <v>42</v>
      </c>
      <c r="G80" s="51"/>
      <c r="H80" s="50">
        <v>0</v>
      </c>
      <c r="I80" s="51">
        <v>0</v>
      </c>
      <c r="J80" s="37" t="s">
        <v>42</v>
      </c>
    </row>
    <row r="81" ht="24" customHeight="1" spans="1:11">
      <c r="A81" s="20"/>
      <c r="B81" s="21" t="s">
        <v>204</v>
      </c>
      <c r="C81" s="21" t="s">
        <v>205</v>
      </c>
      <c r="D81" s="8" t="s">
        <v>206</v>
      </c>
      <c r="E81" s="7" t="s">
        <v>157</v>
      </c>
      <c r="F81" s="31">
        <v>1</v>
      </c>
      <c r="G81" s="53"/>
      <c r="H81" s="8">
        <v>5</v>
      </c>
      <c r="I81" s="8">
        <v>5</v>
      </c>
      <c r="J81" s="61" t="s">
        <v>207</v>
      </c>
      <c r="K81" s="62" t="s">
        <v>208</v>
      </c>
    </row>
    <row r="82" ht="24" customHeight="1" spans="1:11">
      <c r="A82" s="20"/>
      <c r="B82" s="44"/>
      <c r="C82" s="44"/>
      <c r="D82" s="8" t="s">
        <v>209</v>
      </c>
      <c r="E82" s="7" t="s">
        <v>157</v>
      </c>
      <c r="F82" s="54">
        <v>0.99</v>
      </c>
      <c r="G82" s="7"/>
      <c r="H82" s="8">
        <v>5</v>
      </c>
      <c r="I82" s="8">
        <v>5</v>
      </c>
      <c r="J82" s="63"/>
      <c r="K82" s="62"/>
    </row>
    <row r="83" ht="15" spans="1:11">
      <c r="A83" s="55" t="s">
        <v>210</v>
      </c>
      <c r="B83" s="55"/>
      <c r="C83" s="55"/>
      <c r="D83" s="55"/>
      <c r="E83" s="55"/>
      <c r="F83" s="55"/>
      <c r="G83" s="55"/>
      <c r="H83" s="55">
        <f>SUM(H16:H82)+10</f>
        <v>100</v>
      </c>
      <c r="I83" s="64">
        <f>SUM(I16:I82)+J8</f>
        <v>96.4357341517482</v>
      </c>
      <c r="J83" s="65"/>
      <c r="K83" s="66"/>
    </row>
    <row r="84" ht="161.1" customHeight="1" spans="1:10">
      <c r="A84" s="56" t="s">
        <v>211</v>
      </c>
      <c r="B84" s="57"/>
      <c r="C84" s="57"/>
      <c r="D84" s="57"/>
      <c r="E84" s="57"/>
      <c r="F84" s="57"/>
      <c r="G84" s="57"/>
      <c r="H84" s="57"/>
      <c r="I84" s="57"/>
      <c r="J84" s="57"/>
    </row>
  </sheetData>
  <mergeCells count="9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78:G78"/>
    <mergeCell ref="F79:G79"/>
    <mergeCell ref="F80:G80"/>
    <mergeCell ref="F81:G81"/>
    <mergeCell ref="F82:G82"/>
    <mergeCell ref="A83:G83"/>
    <mergeCell ref="A84:J84"/>
    <mergeCell ref="A12:A14"/>
    <mergeCell ref="A15:A82"/>
    <mergeCell ref="B16:B71"/>
    <mergeCell ref="B72:B74"/>
    <mergeCell ref="B75:B80"/>
    <mergeCell ref="B81:B82"/>
    <mergeCell ref="C81:C82"/>
    <mergeCell ref="J75:J76"/>
    <mergeCell ref="J78:J79"/>
    <mergeCell ref="J81:J82"/>
    <mergeCell ref="K81:K82"/>
    <mergeCell ref="A7:C11"/>
    <mergeCell ref="B13:E14"/>
    <mergeCell ref="F13:J14"/>
  </mergeCells>
  <pageMargins left="0.25" right="0.25" top="0.75" bottom="0.75" header="0.3" footer="0.3"/>
  <pageSetup paperSize="9" scale="8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2024-05-07T08:04:00Z</cp:lastPrinted>
  <dcterms:modified xsi:type="dcterms:W3CDTF">2024-05-13T10:10:35Z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E4E26C536D724A2C95C322343444E2A5_13</vt:lpwstr>
  </property>
</Properties>
</file>