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<sst xmlns="http://schemas.openxmlformats.org/spreadsheetml/2006/main" count="98" uniqueCount="76">
  <si>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</si>
  <si>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</si>
  <si>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</si>
  <si>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</si>
  <si>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北京心肺血管疾病研究所通州院区开办费</t>
  </si>
  <si>
    <t>主管部门</t>
  </si>
  <si>
    <t>北京市卫生健康委员会</t>
  </si>
  <si>
    <t>实施单位</t>
  </si>
  <si>
    <t>北京市心肺血管疾病研究所</t>
  </si>
  <si>
    <t>项目负责人</t>
  </si>
  <si>
    <t>杜杰</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</si>
  <si>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</si>
  <si>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</si>
  <si>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</si>
  <si>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</si>
  <si>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</si>
  <si>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</si>
  <si>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</si>
  <si>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</si>
  <si>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</si>
  <si>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</si>
  <si>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</si>
  <si>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</si>
  <si>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</si>
  <si>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</si>
  <si>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</si>
  <si>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</si>
  <si>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临床与流行病研究中心：以流行病学专科建设为发展理念，依托北京安贞医院临床与流行病研究中心，在北京安贞医院通州院区平稳有序建设的基础上，推进以心血管系统为基础，以全生命周期为核心、以流行病学理论方法的运用与转化为导向，辐射临床、管理、信息、统计等多领域的综合型临床与流行病学专科平台。2023年具体目标包括搭建临床与流行病研究中心的通州院区心血管代谢实验平台、多模态血管功能评估平台等，开展大型多中心队列研究调查，推进公共卫生领域前瞻性基础研究成果的转化应用。开展临床科研方法培训班，加强临床流行病学研究体系建设和能力建设，落实流行病学专科人才培养任务，发挥流行病学专科的京津冀辐射带动作用。心血管基础与转化医学研究中心：启动通州院区科研楼心血管基础与转化医学中心下辖11个平台的仪器采购和硬件建设。实验研究中心：建立组织病理超微结构电镜工作平台。</t>
  </si>
  <si>
    <t>临床与流行病研究中心：
本中心着重聚焦于心血管病流行病学研究，深化合作创新发展，为心血管病流行病学和预防领域的发展贡献力量。已搭建心血管代谢实验平台、多模态血管功能评估平台。依托平台开展多中心大型队列长期随访和血管功能评估研究，发现心血管相关的新影响因素、探索新因素对心血管预防获益和成本效果的影响，发表10余篇SCI论文并授权国内发明专利，推进研究成果的进一步转化应用于临床。依托国家临床研究中心，联合多部门科研和临床人员搭建流行病学专科方法学平台，在全国开展了多维临床科研方法培训班，加强临床流行病学研究体系建设和能力建设，落实流行病学专科人才培养任务，发挥了流行病学专科的京津冀辐射带动作用。
心血管基础与转化医学研究中心：
本中心紧密对标国家“四个面向”战略目标，立足安贞医院的临床实践，以临床需求为导向，依托安贞医院和心肺所的资源基础，继续推进心血管疾病的精准医学基础研究和成果转化工作。中心各平台联合使用多组学技术，结合传统生物化学、细胞生物学、动物模型、组织化学手段，并同步追踪国内外研究领域的最新成果，适时引入机器学习、人工智能、分子纳米材料等其他学科领域的尖端技术方法，针对主动脉瘤/夹层，急性心梗/急性冠脉综合征，心力衰竭等重大心血管疾病，开展了精细而全面地疾病谱系特征分析，揭示出疾病发病早期和治疗预后过程中，患者整体生理、局部组织器官、不同细胞类型和亚群、具体的信号通路和调控机制各方面的新的变化规律和联系，找到一系列新的诊断标志物和潜在的治疗靶点，并根据这些新的标志分子，开发相关的检测试剂盒、预后风险评估体系和新的治疗药物，相关应用成果在稳步推进，2023年已有4项专利获批，包括：“一种搭载左西孟旦用于治疗心力衰竭的可溶性微针贴片及其制备方法”“miRNA在检测心肌肥厚及梗阻型肥厚性心肌病中的应用”“血清可溶性ST2在制备预测主动脉夹层患者预后产品中的应用及相关预测装置”“一组区分缺血性心脏病(IHD)与缺血性心力衰竭(IHF)的诊断标志物”。
实验研究中心：电子显微镜能够深入解析疾病极早期的细胞组织超微形态学改变，对多种心血管疾病时心肌肌膜、线粒体、溶酶体、肌丝、肌节、细胞核及异常蛋白沉积等亚细胞结构的鉴定，在于心肌病、冠心病、心力衰竭、心肌淀粉样变和心脏移植术后排异跟踪等多个疾病研究与临床应用中都有重大价值。实验研究中心建立组织病理超微结构电镜工作平台，目前已完成电镜的采购，完成电镜专用实验室的基建建设。</t>
  </si>
  <si>
    <t>绩效指标</t>
  </si>
  <si>
    <t>一级指标</t>
  </si>
  <si>
    <t>二级指标</t>
  </si>
  <si>
    <t>三级指标</t>
  </si>
  <si>
    <t>年度指标值(A)</t>
  </si>
  <si>
    <t>实际完成值(B)</t>
  </si>
  <si>
    <t>分值</t>
  </si>
  <si>
    <t>偏差原因分析及改进措施</t>
  </si>
  <si>
    <t>产出指标（40分）</t>
  </si>
  <si>
    <t>数量指标</t>
  </si>
  <si>
    <t>课题（规划）调研完成情况</t>
  </si>
  <si>
    <t>1套</t>
  </si>
  <si>
    <t>指标设置与项目内容不完全对应，不够全面</t>
  </si>
  <si>
    <t>质量指标</t>
  </si>
  <si>
    <t>多模态血管功能评估平台可用于多中心队列研究调查、心血管代谢实验平台可用于公共卫生领域前瞻性基础研究、中青年科技骨干的科研能力：提升、研究生科研能力：得到提升、完成专业人员与专业技术培训、启动各实验室的试运行、完成透射弟电镜专业人员技术培训、实现对心肌肌膜、线粒体、溶酶体、肌丝、肌节、细胞核的超微形态学数据采集；</t>
  </si>
  <si>
    <t>时效指标</t>
  </si>
  <si>
    <t>在1年内完成所计划的仪器设备采购安装计划</t>
  </si>
  <si>
    <t>招标采购时间</t>
  </si>
  <si>
    <t>经费到位后6个月内</t>
  </si>
  <si>
    <t>采购物品到位时间</t>
  </si>
  <si>
    <t>经费到位后10月前</t>
  </si>
  <si>
    <t>项目完成时间</t>
  </si>
  <si>
    <t>经费到位后12个月内</t>
  </si>
  <si>
    <t>验收时间</t>
  </si>
  <si>
    <t>成本指标（10分）</t>
  </si>
  <si>
    <t>经济成本指标</t>
  </si>
  <si>
    <t>预算控制数</t>
  </si>
  <si>
    <t>≤3546.9644万元</t>
  </si>
  <si>
    <t>3288.116122万元</t>
  </si>
  <si>
    <t>社会成本指标</t>
  </si>
  <si>
    <t>生态成本指标</t>
  </si>
  <si>
    <t>效果指标（30分）</t>
  </si>
  <si>
    <t>经济效益
指标</t>
  </si>
  <si>
    <t xml:space="preserve">尽早发现心血管病高危个体，及时干预，避免并发症产生，节约医疗资源、降低心血管病发生风险，改善居民健康水平。降低交通和医疗环境压力，节约社会资源、将促进本院所的科研创新及转化能力，预期将催生一批新型药物、检测试剂盒的转化落地，具有长远的经济效益和社会效益促进心血管疾病超微结构相关工作进展，为探讨重大心血管疾病的分子病因、挖掘疾病新生物标志物及新治疗靶点等各方面提供技术支持； </t>
  </si>
  <si>
    <t>尽早发现心血管病高危个体，及时干预，避免并发症产生，节约医疗资源、降低心血管病发生风险，改善居民健康水平。降低交通和医疗环境压力，节约社会资源、将促进本院所的科研创新及转化能力，预期将催生一批新型药物、检测试剂盒的转化落地，具有长远的经济效益和社会效益促进心血管疾病超微结构相关工作进展，为探讨重大心血管疾病的分子病因、挖掘疾病新生物标志物及新治疗靶点等各方面提供技术支持</t>
  </si>
  <si>
    <t>支撑资料不完善</t>
  </si>
  <si>
    <t>社会效益
指标</t>
  </si>
  <si>
    <t>提高医疗效率</t>
  </si>
  <si>
    <t>生态效益
指标</t>
  </si>
  <si>
    <t>可持续影响指标</t>
  </si>
  <si>
    <t>满意度
指标（10分）</t>
  </si>
  <si>
    <t>服务对象满意度指标</t>
  </si>
  <si>
    <t>决策部门满意度</t>
  </si>
  <si>
    <t>≥90%</t>
  </si>
  <si>
    <t>相关受益方和报告使用者的满意度≥90%、提升服务对象的满意度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</si>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</sst>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7"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9" fontId="4" fillId="0" borderId="2" xfId="0" applyNumberFormat="1" applyFont="1" applyBorder="1" applyAlignment="1">
      <alignment horizontal="center" vertical="center"/>
    </xf>
    <xf numFmtId="9" fontId="4" fillId="0" borderId="4" xfId="0" applyNumberFormat="1" applyFont="1" applyBorder="1" applyAlignment="1">
      <alignment horizontal="center" vertical="center"/>
    </xf>
    <xf numFmtId="9" fontId="4" fillId="0" borderId="2"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7" fillId="0" borderId="0" xfId="0" applyFont="1" applyFill="1"/>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3405" y="1805940"/>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twoCellAnchor>
    <xdr:from>
      <xdr:col>3</xdr:col>
      <xdr:colOff>22860</xdr:colOff>
      <xdr:row>6</xdr:row>
      <xdr:rowOff>27940</xdr:rowOff>
    </xdr:from>
    <xdr:to>
      <xdr:col>3</xdr:col>
      <xdr:colOff>1332230</xdr:colOff>
      <xdr:row>6</xdr:row>
      <xdr:rowOff>342265</xdr:rowOff>
    </xdr:to>
    <xdr:sp>
      <xdr:nvSpPr>
        <xdr:cNvPr id="3" name="直接箭头连接符 1"/>
        <xdr:cNvSpPr>
          <a:spLocks noChangeShapeType="1"/>
        </xdr:cNvSpPr>
      </xdr:nvSpPr>
      <xdr:spPr>
        <a:xfrm>
          <a:off x="1843405" y="1805940"/>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view="pageBreakPreview" zoomScale="85" zoomScaleNormal="100" topLeftCell="A28" workbookViewId="0">
      <selection activeCell="L14" sqref="L14"/>
    </sheetView>
  </sheetViews>
  <sheetFormatPr defaultColWidth="9" defaultRowHeight="13.85"/>
  <cols>
    <col min="1" max="1" width="5.3716814159292" customWidth="1"/>
    <col min="2" max="2" width="7.75221238938053" customWidth="1"/>
    <col min="3" max="3" width="12.2477876106195" customWidth="1"/>
    <col min="4" max="4" width="17.7522123893805" customWidth="1"/>
    <col min="5" max="5" width="19.5044247787611" customWidth="1"/>
    <col min="6" max="6" width="13.3716814159292" customWidth="1"/>
    <col min="7" max="7" width="11.6283185840708" customWidth="1"/>
    <col min="8" max="8" width="12.5044247787611" customWidth="1"/>
    <col min="9" max="9" width="11" customWidth="1"/>
    <col min="10" max="10" width="14.6283185840708"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6" t="s">
        <v>10</v>
      </c>
      <c r="E6" s="7"/>
      <c r="F6" s="8"/>
      <c r="G6" s="5" t="s">
        <v>11</v>
      </c>
      <c r="H6" s="9">
        <v>64456094</v>
      </c>
      <c r="I6" s="9"/>
      <c r="J6" s="9"/>
    </row>
    <row r="7" ht="31.5" spans="1:10">
      <c r="A7" s="10" t="s">
        <v>12</v>
      </c>
      <c r="B7" s="10"/>
      <c r="C7" s="10"/>
      <c r="D7" s="5"/>
      <c r="E7" s="10" t="s">
        <v>13</v>
      </c>
      <c r="F7" s="10" t="s">
        <v>14</v>
      </c>
      <c r="G7" s="10" t="s">
        <v>15</v>
      </c>
      <c r="H7" s="10" t="s">
        <v>16</v>
      </c>
      <c r="I7" s="10" t="s">
        <v>17</v>
      </c>
      <c r="J7" s="5" t="s">
        <v>18</v>
      </c>
    </row>
    <row r="8" ht="20.1" customHeight="1" spans="1:10">
      <c r="A8" s="10"/>
      <c r="B8" s="10"/>
      <c r="C8" s="10"/>
      <c r="D8" s="11" t="s">
        <v>19</v>
      </c>
      <c r="E8" s="12">
        <v>3546.9644</v>
      </c>
      <c r="F8" s="13">
        <v>3546.9644</v>
      </c>
      <c r="G8" s="13">
        <v>3288.116122</v>
      </c>
      <c r="H8" s="5">
        <v>10</v>
      </c>
      <c r="I8" s="39">
        <f>G8/F8</f>
        <v>0.927022589231513</v>
      </c>
      <c r="J8" s="40">
        <f>10*I8</f>
        <v>9.27022589231513</v>
      </c>
    </row>
    <row r="9" ht="31.5" spans="1:10">
      <c r="A9" s="10"/>
      <c r="B9" s="10"/>
      <c r="C9" s="10"/>
      <c r="D9" s="14" t="s">
        <v>20</v>
      </c>
      <c r="E9" s="12">
        <v>3546.9644</v>
      </c>
      <c r="F9" s="13">
        <v>3546.9644</v>
      </c>
      <c r="G9" s="13">
        <v>3288.116122</v>
      </c>
      <c r="H9" s="5" t="s">
        <v>21</v>
      </c>
      <c r="I9" s="39">
        <f>G9/F9</f>
        <v>0.927022589231513</v>
      </c>
      <c r="J9" s="10" t="s">
        <v>21</v>
      </c>
    </row>
    <row r="10" ht="24.95" customHeight="1" spans="1:10">
      <c r="A10" s="10"/>
      <c r="B10" s="10"/>
      <c r="C10" s="10"/>
      <c r="D10" s="5" t="s">
        <v>22</v>
      </c>
      <c r="E10" s="5">
        <v>0</v>
      </c>
      <c r="F10" s="5">
        <v>0</v>
      </c>
      <c r="G10" s="5">
        <v>0</v>
      </c>
      <c r="H10" s="5" t="s">
        <v>21</v>
      </c>
      <c r="I10" s="41"/>
      <c r="J10" s="10" t="s">
        <v>21</v>
      </c>
    </row>
    <row r="11" ht="18.95" customHeight="1" spans="1:10">
      <c r="A11" s="10"/>
      <c r="B11" s="10"/>
      <c r="C11" s="10"/>
      <c r="D11" s="15" t="s">
        <v>23</v>
      </c>
      <c r="E11" s="5">
        <v>0</v>
      </c>
      <c r="F11" s="5">
        <v>0</v>
      </c>
      <c r="G11" s="5">
        <v>0</v>
      </c>
      <c r="H11" s="5" t="s">
        <v>21</v>
      </c>
      <c r="I11" s="41"/>
      <c r="J11" s="10" t="s">
        <v>21</v>
      </c>
    </row>
    <row r="12" ht="26.1" customHeight="1" spans="1:10">
      <c r="A12" s="16" t="s">
        <v>24</v>
      </c>
      <c r="B12" s="10" t="s">
        <v>25</v>
      </c>
      <c r="C12" s="10"/>
      <c r="D12" s="10"/>
      <c r="E12" s="10"/>
      <c r="F12" s="10" t="s">
        <v>26</v>
      </c>
      <c r="G12" s="10"/>
      <c r="H12" s="10"/>
      <c r="I12" s="10"/>
      <c r="J12" s="10"/>
    </row>
    <row r="13" ht="409" customHeight="1" spans="1:10">
      <c r="A13" s="16"/>
      <c r="B13" s="17" t="s">
        <v>27</v>
      </c>
      <c r="C13" s="17"/>
      <c r="D13" s="17"/>
      <c r="E13" s="17"/>
      <c r="F13" s="18" t="s">
        <v>28</v>
      </c>
      <c r="G13" s="18"/>
      <c r="H13" s="18"/>
      <c r="I13" s="18"/>
      <c r="J13" s="18"/>
    </row>
    <row r="14" ht="31.5" spans="1:10">
      <c r="A14" s="16" t="s">
        <v>29</v>
      </c>
      <c r="B14" s="10" t="s">
        <v>30</v>
      </c>
      <c r="C14" s="5" t="s">
        <v>31</v>
      </c>
      <c r="D14" s="5" t="s">
        <v>32</v>
      </c>
      <c r="E14" s="5" t="s">
        <v>33</v>
      </c>
      <c r="F14" s="10" t="s">
        <v>34</v>
      </c>
      <c r="G14" s="10"/>
      <c r="H14" s="10" t="s">
        <v>35</v>
      </c>
      <c r="I14" s="10" t="s">
        <v>18</v>
      </c>
      <c r="J14" s="10" t="s">
        <v>36</v>
      </c>
    </row>
    <row r="15" ht="71" customHeight="1" spans="1:10">
      <c r="A15" s="16"/>
      <c r="B15" s="19" t="s">
        <v>37</v>
      </c>
      <c r="C15" s="5" t="s">
        <v>38</v>
      </c>
      <c r="D15" s="10" t="s">
        <v>39</v>
      </c>
      <c r="E15" s="10" t="s">
        <v>40</v>
      </c>
      <c r="F15" s="5" t="s">
        <v>40</v>
      </c>
      <c r="G15" s="5"/>
      <c r="H15" s="10">
        <v>5</v>
      </c>
      <c r="I15" s="17">
        <v>4</v>
      </c>
      <c r="J15" s="17" t="s">
        <v>41</v>
      </c>
    </row>
    <row r="16" s="1" customFormat="1" ht="315" spans="1:10">
      <c r="A16" s="20"/>
      <c r="B16" s="21"/>
      <c r="C16" s="22" t="s">
        <v>42</v>
      </c>
      <c r="D16" s="10" t="s">
        <v>43</v>
      </c>
      <c r="E16" s="10" t="s">
        <v>43</v>
      </c>
      <c r="F16" s="23" t="s">
        <v>43</v>
      </c>
      <c r="G16" s="23"/>
      <c r="H16" s="23">
        <v>10</v>
      </c>
      <c r="I16" s="23">
        <v>10</v>
      </c>
      <c r="J16" s="22"/>
    </row>
    <row r="17" s="1" customFormat="1" ht="47.25" spans="1:11">
      <c r="A17" s="20"/>
      <c r="B17" s="21"/>
      <c r="C17" s="24" t="s">
        <v>44</v>
      </c>
      <c r="D17" s="10" t="s">
        <v>45</v>
      </c>
      <c r="E17" s="10" t="s">
        <v>45</v>
      </c>
      <c r="F17" s="25" t="s">
        <v>45</v>
      </c>
      <c r="G17" s="26"/>
      <c r="H17" s="23">
        <v>5</v>
      </c>
      <c r="I17" s="23">
        <v>5</v>
      </c>
      <c r="J17" s="22"/>
      <c r="K17" s="42"/>
    </row>
    <row r="18" s="1" customFormat="1" ht="15.75" spans="1:11">
      <c r="A18" s="20"/>
      <c r="B18" s="21"/>
      <c r="C18" s="27"/>
      <c r="D18" s="10" t="s">
        <v>46</v>
      </c>
      <c r="E18" s="10" t="s">
        <v>47</v>
      </c>
      <c r="F18" s="28" t="s">
        <v>47</v>
      </c>
      <c r="G18" s="29"/>
      <c r="H18" s="23">
        <v>5</v>
      </c>
      <c r="I18" s="23">
        <v>5</v>
      </c>
      <c r="J18" s="22"/>
      <c r="K18" s="42"/>
    </row>
    <row r="19" s="1" customFormat="1" ht="15.75" spans="1:11">
      <c r="A19" s="20"/>
      <c r="B19" s="21"/>
      <c r="C19" s="27"/>
      <c r="D19" s="10" t="s">
        <v>48</v>
      </c>
      <c r="E19" s="10" t="s">
        <v>49</v>
      </c>
      <c r="F19" s="28" t="s">
        <v>49</v>
      </c>
      <c r="G19" s="29"/>
      <c r="H19" s="23">
        <v>5</v>
      </c>
      <c r="I19" s="23">
        <v>5</v>
      </c>
      <c r="J19" s="22"/>
      <c r="K19" s="42"/>
    </row>
    <row r="20" s="1" customFormat="1" ht="31.5" spans="1:11">
      <c r="A20" s="20"/>
      <c r="B20" s="21"/>
      <c r="C20" s="27"/>
      <c r="D20" s="10" t="s">
        <v>50</v>
      </c>
      <c r="E20" s="10" t="s">
        <v>51</v>
      </c>
      <c r="F20" s="28" t="s">
        <v>51</v>
      </c>
      <c r="G20" s="29"/>
      <c r="H20" s="23">
        <v>5</v>
      </c>
      <c r="I20" s="23">
        <v>5</v>
      </c>
      <c r="J20" s="22"/>
      <c r="K20" s="42"/>
    </row>
    <row r="21" s="1" customFormat="1" ht="31.5" spans="1:11">
      <c r="A21" s="20"/>
      <c r="B21" s="21"/>
      <c r="C21" s="27"/>
      <c r="D21" s="10" t="s">
        <v>52</v>
      </c>
      <c r="E21" s="10" t="s">
        <v>51</v>
      </c>
      <c r="F21" s="28" t="s">
        <v>51</v>
      </c>
      <c r="G21" s="29"/>
      <c r="H21" s="23">
        <v>5</v>
      </c>
      <c r="I21" s="23">
        <v>5</v>
      </c>
      <c r="J21" s="22"/>
      <c r="K21" s="42"/>
    </row>
    <row r="22" ht="38.1" customHeight="1" spans="1:10">
      <c r="A22" s="16"/>
      <c r="B22" s="19" t="s">
        <v>53</v>
      </c>
      <c r="C22" s="10" t="s">
        <v>54</v>
      </c>
      <c r="D22" s="10" t="s">
        <v>55</v>
      </c>
      <c r="E22" s="10" t="s">
        <v>56</v>
      </c>
      <c r="F22" s="10" t="s">
        <v>57</v>
      </c>
      <c r="G22" s="10"/>
      <c r="H22" s="10">
        <v>10</v>
      </c>
      <c r="I22" s="10">
        <v>10</v>
      </c>
      <c r="J22" s="5"/>
    </row>
    <row r="23" ht="38.1" customHeight="1" spans="1:10">
      <c r="A23" s="16"/>
      <c r="B23" s="30"/>
      <c r="C23" s="10" t="s">
        <v>58</v>
      </c>
      <c r="D23" s="10"/>
      <c r="E23" s="10"/>
      <c r="F23" s="10"/>
      <c r="G23" s="10"/>
      <c r="H23" s="10"/>
      <c r="I23" s="10"/>
      <c r="J23" s="5"/>
    </row>
    <row r="24" ht="38.1" customHeight="1" spans="1:10">
      <c r="A24" s="16"/>
      <c r="B24" s="31"/>
      <c r="C24" s="10" t="s">
        <v>59</v>
      </c>
      <c r="D24" s="10"/>
      <c r="E24" s="10"/>
      <c r="F24" s="10"/>
      <c r="G24" s="10"/>
      <c r="H24" s="10"/>
      <c r="I24" s="10"/>
      <c r="J24" s="5"/>
    </row>
    <row r="25" ht="378" spans="1:10">
      <c r="A25" s="16"/>
      <c r="B25" s="32" t="s">
        <v>60</v>
      </c>
      <c r="C25" s="32" t="s">
        <v>61</v>
      </c>
      <c r="D25" s="10" t="s">
        <v>62</v>
      </c>
      <c r="E25" s="10" t="s">
        <v>62</v>
      </c>
      <c r="F25" s="28" t="s">
        <v>63</v>
      </c>
      <c r="G25" s="29"/>
      <c r="H25" s="10">
        <v>15</v>
      </c>
      <c r="I25" s="10">
        <v>14.5</v>
      </c>
      <c r="J25" s="10" t="s">
        <v>64</v>
      </c>
    </row>
    <row r="26" ht="31.5" spans="1:10">
      <c r="A26" s="16"/>
      <c r="B26" s="32"/>
      <c r="C26" s="32" t="s">
        <v>65</v>
      </c>
      <c r="D26" s="10" t="s">
        <v>66</v>
      </c>
      <c r="E26" s="10" t="s">
        <v>66</v>
      </c>
      <c r="F26" s="5" t="s">
        <v>66</v>
      </c>
      <c r="G26" s="5"/>
      <c r="H26" s="10">
        <v>15</v>
      </c>
      <c r="I26" s="10">
        <v>14.5</v>
      </c>
      <c r="J26" s="10" t="s">
        <v>64</v>
      </c>
    </row>
    <row r="27" ht="36.95" customHeight="1" spans="1:10">
      <c r="A27" s="16"/>
      <c r="B27" s="32"/>
      <c r="C27" s="32" t="s">
        <v>67</v>
      </c>
      <c r="D27" s="10"/>
      <c r="E27" s="10"/>
      <c r="F27" s="5"/>
      <c r="G27" s="5"/>
      <c r="H27" s="10"/>
      <c r="I27" s="10"/>
      <c r="J27" s="5"/>
    </row>
    <row r="28" ht="39.95" customHeight="1" spans="1:10">
      <c r="A28" s="16"/>
      <c r="B28" s="32"/>
      <c r="C28" s="32" t="s">
        <v>68</v>
      </c>
      <c r="D28" s="10"/>
      <c r="E28" s="10"/>
      <c r="F28" s="5"/>
      <c r="G28" s="5"/>
      <c r="H28" s="10"/>
      <c r="I28" s="10"/>
      <c r="J28" s="5"/>
    </row>
    <row r="29" ht="39.95" customHeight="1" spans="1:10">
      <c r="A29" s="16"/>
      <c r="B29" s="19" t="s">
        <v>69</v>
      </c>
      <c r="C29" s="19" t="s">
        <v>70</v>
      </c>
      <c r="D29" s="10" t="s">
        <v>71</v>
      </c>
      <c r="E29" s="10" t="s">
        <v>72</v>
      </c>
      <c r="F29" s="33">
        <v>0.9</v>
      </c>
      <c r="G29" s="34"/>
      <c r="H29" s="10">
        <v>5</v>
      </c>
      <c r="I29" s="10">
        <v>5</v>
      </c>
      <c r="J29" s="5"/>
    </row>
    <row r="30" ht="63" spans="1:10">
      <c r="A30" s="16"/>
      <c r="B30" s="31"/>
      <c r="C30" s="31"/>
      <c r="D30" s="32" t="s">
        <v>73</v>
      </c>
      <c r="E30" s="10" t="s">
        <v>73</v>
      </c>
      <c r="F30" s="35">
        <v>0.9</v>
      </c>
      <c r="G30" s="29"/>
      <c r="H30" s="10">
        <v>5</v>
      </c>
      <c r="I30" s="10">
        <v>3</v>
      </c>
      <c r="J30" s="10" t="s">
        <v>64</v>
      </c>
    </row>
    <row r="31" ht="27" customHeight="1" spans="1:10">
      <c r="A31" s="36" t="s">
        <v>74</v>
      </c>
      <c r="B31" s="36"/>
      <c r="C31" s="36"/>
      <c r="D31" s="36"/>
      <c r="E31" s="36"/>
      <c r="F31" s="36"/>
      <c r="G31" s="36"/>
      <c r="H31" s="36">
        <v>100</v>
      </c>
      <c r="I31" s="43">
        <f>SUM(I15:I30)+J8</f>
        <v>95.2702258923151</v>
      </c>
      <c r="J31" s="5"/>
    </row>
    <row r="32" ht="161.1" customHeight="1" spans="1:10">
      <c r="A32" s="37" t="s">
        <v>75</v>
      </c>
      <c r="B32" s="38"/>
      <c r="C32" s="38"/>
      <c r="D32" s="38"/>
      <c r="E32" s="38"/>
      <c r="F32" s="38"/>
      <c r="G32" s="38"/>
      <c r="H32" s="38"/>
      <c r="I32" s="38"/>
      <c r="J32" s="38"/>
    </row>
  </sheetData>
  <mergeCells count="42">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1"/>
    <mergeCell ref="B22:B24"/>
    <mergeCell ref="B25:B28"/>
    <mergeCell ref="B29:B30"/>
    <mergeCell ref="C17:C21"/>
    <mergeCell ref="C29:C30"/>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2020-04-24T18:17:00Z</cp:lastPrinted>
  <dcterms:modified xsi:type="dcterms:W3CDTF">2024-05-11T05:52:11Z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