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<sst xmlns="http://schemas.openxmlformats.org/spreadsheetml/2006/main" count="97" uniqueCount="80">
  <si>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</si>
  <si>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</si>
  <si>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</si>
  <si>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</si>
  <si>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首都儿科研究所四批试点-儿童睡眠呼吸障碍创新研究平台建设</t>
  </si>
  <si>
    <t>主管部门</t>
  </si>
  <si>
    <t>北京市卫生健康委员会</t>
  </si>
  <si>
    <t>实施单位</t>
  </si>
  <si>
    <t>首都儿科研究所</t>
  </si>
  <si>
    <t>项目负责人</t>
  </si>
  <si>
    <t>邰隽</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</si>
  <si>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</si>
  <si>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</si>
  <si>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</si>
  <si>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</si>
  <si>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</si>
  <si>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</si>
  <si>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</si>
  <si>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</si>
  <si>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</si>
  <si>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</si>
  <si>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</si>
  <si>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</si>
  <si>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</si>
  <si>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</si>
  <si>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</si>
  <si>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</si>
  <si>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对入组儿童进行随访及干预指导，并制定随访路径，建立互联网监测平台；制定睡眠呼吸障碍患儿长期生长发育及行为发育随访路径；构建一套儿童睡眠与整合人工智能大数据的监测平台系统；完成全部200名儿童脑结构相临床数据收集，包括睡眠检测、脑功能核磁、神经认知评价量表等；完成全部1800名儿童面容特征数据采集；完成数据挖掘分析和数学模型构建；明确间歇性缺氧条件表观遗传调控对睡眠节律通路的影响；
随访研究对象，完成儿童睡眠呼吸障碍随访、喂养问卷调查；儿童睡眠呼吸障碍相关知识图谱构建，支撑各项临床与基础研究的机器学习算法模型开发；发表论文5-6篇；培养研究生2-3人；申报国自然课题1项。</t>
  </si>
  <si>
    <r>
      <rPr>
        <sz val="12"/>
        <color rgb="FF000000"/>
        <rFont val="宋体"/>
        <charset val="134"/>
      </rPr>
      <t>1. 2022-2023年合计完成11所学校的儿童睡眠呼吸障碍队列人群基线现场调查，内容包括体格状发育、血生化检测、睡眠呼吸障碍及相关危险因素等，总体完成5759人，其中3-5岁180人，6-11岁3404人，12-14岁1517人，15-18岁658人。
2.</t>
    </r>
    <r>
      <rPr>
        <sz val="12"/>
        <color rgb="FFFF0000"/>
        <rFont val="宋体"/>
        <charset val="134"/>
      </rPr>
      <t xml:space="preserve"> </t>
    </r>
    <r>
      <rPr>
        <sz val="12"/>
        <color rgb="FF000000"/>
        <rFont val="宋体"/>
        <charset val="134"/>
      </rPr>
      <t xml:space="preserve">氧代谢与表观遗传机制的研究：
1) 完成OSA动物模型DNA羟基化修饰与WNT通路神经免疫应答的机制研究，已投稿Journal of clinical inflammation 杂志
2) 完成OSA动物模型DNA羟基化修饰与cAMP通路神经元再生分化的机制研究，已投稿Mol Psychiatry杂志
3) 完成间歇性缺氧小鼠海马组织的节律磷酸化修饰与认知的机制研究，英文稿撰写完成
4) 肠道菌群异常与组蛋白酰化修饰的调控机制研究，英文文稿撰写完成
5) 初步完成体外分化的体系扁桃体/腺样体类器官的构建
3.共完成了1800例儿童的多导睡眠监测（PSG）、面部拍摄、正侧位面部标记以及面部位点测量，量化对比正常儿童与OSAS儿童面部特征指标，分析正常儿童与OSAS儿童面部特征点距离及角度的差异，形成了OSAS儿童面部特征点位最优组合方案。
4.进行基于病因学分型指导下的儿童阻塞性睡眠呼吸暂停综合征治疗与常规方案治疗效果的比较研究，目前完成138名受试者入组。入组患者有完善的病历数据、标本血样，实验组患儿行DISE及PLAM检查。
5.完成多模态数据融合处理与计算机模型分析，儿童睡眠呼吸障碍混合量化模型构建，建立儿童睡眠呼吸障碍混合量化模型，完成儿童睡眠呼吸障碍智能诊断系统终端开发。
</t>
    </r>
  </si>
  <si>
    <t>绩效指标</t>
  </si>
  <si>
    <t>一级指标</t>
  </si>
  <si>
    <t>二级指标</t>
  </si>
  <si>
    <t>三级指标</t>
  </si>
  <si>
    <t>年度指标值(A)</t>
  </si>
  <si>
    <t>实际完成值(B)</t>
  </si>
  <si>
    <t>分值</t>
  </si>
  <si>
    <t>偏差原因分析及改进措施</t>
  </si>
  <si>
    <t>产出指标（40分）</t>
  </si>
  <si>
    <t>数量指标</t>
  </si>
  <si>
    <t>高质量论文发表数（篇）</t>
  </si>
  <si>
    <t>≥5篇</t>
  </si>
  <si>
    <t>19篇</t>
  </si>
  <si>
    <t>年初指标设置较低</t>
  </si>
  <si>
    <t xml:space="preserve"> 申请专利数（项）</t>
  </si>
  <si>
    <t>≥1项</t>
  </si>
  <si>
    <t>1项</t>
  </si>
  <si>
    <t>科研项目立项数（项）</t>
  </si>
  <si>
    <t>＝1项</t>
  </si>
  <si>
    <t>质量指标</t>
  </si>
  <si>
    <t>培养研究生人数（人）</t>
  </si>
  <si>
    <t>≥3人</t>
  </si>
  <si>
    <t>4人</t>
  </si>
  <si>
    <t>研究成果验收通过率</t>
  </si>
  <si>
    <t>≥80%</t>
  </si>
  <si>
    <t>时效指标</t>
  </si>
  <si>
    <t>项目实施时间</t>
  </si>
  <si>
    <t>2023年1-12月</t>
  </si>
  <si>
    <t>成本指标（10分）</t>
  </si>
  <si>
    <t>经济成本指标</t>
  </si>
  <si>
    <t>成本控制</t>
  </si>
  <si>
    <t>&lt;774.188万元</t>
  </si>
  <si>
    <t>365.410449万元</t>
  </si>
  <si>
    <t>效果指标（30分）</t>
  </si>
  <si>
    <t>经济效益
指标</t>
  </si>
  <si>
    <t>无</t>
  </si>
  <si>
    <t>社会效益
指标</t>
  </si>
  <si>
    <t>提高家长对儿童生长发育、睡眠、肥胖、近视等问题重视程度，及早预防，利于早防早治，最终增进儿童健康水平</t>
  </si>
  <si>
    <t>建立互联网监测平台，构建儿童睡眠与整合人工智能大数据的监测平台系统</t>
  </si>
  <si>
    <t>完成队列人群调查，开展线上、线下相结合的科普宣教、讲座、学术会议</t>
  </si>
  <si>
    <t>指标量化程度有待加强；</t>
  </si>
  <si>
    <t>生态效益
指标</t>
  </si>
  <si>
    <t>可持续影响指标</t>
  </si>
  <si>
    <t>利用国内学术平台，介绍和推广面向儿童进行睡眠与运动大数据监测及客观测量评估的方法与重要性，构建普适性的儿童睡眠与运动大数据监测指导系统</t>
  </si>
  <si>
    <t>满意度
指标（10分）</t>
  </si>
  <si>
    <t>服务对象满意度指标</t>
  </si>
  <si>
    <t xml:space="preserve"> 受益群众满意度</t>
  </si>
  <si>
    <t>≥95%</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</si>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</sst>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color rgb="FFFF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5"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7" xfId="0" applyFont="1" applyBorder="1" applyAlignment="1">
      <alignment horizontal="center" vertical="center"/>
    </xf>
    <xf numFmtId="49" fontId="4" fillId="2" borderId="1" xfId="0" applyNumberFormat="1" applyFont="1" applyFill="1" applyBorder="1" applyAlignment="1">
      <alignment horizontal="center" vertical="center"/>
    </xf>
    <xf numFmtId="0" fontId="4" fillId="0" borderId="6" xfId="0" applyFont="1" applyFill="1" applyBorder="1" applyAlignment="1">
      <alignment horizontal="center" vertical="center"/>
    </xf>
    <xf numFmtId="49" fontId="4" fillId="0" borderId="1" xfId="0" applyNumberFormat="1" applyFont="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zoomScale="82" zoomScaleNormal="82" zoomScaleSheetLayoutView="70" topLeftCell="A4" workbookViewId="0">
      <selection activeCell="E9" sqref="E9:G9"/>
    </sheetView>
  </sheetViews>
  <sheetFormatPr defaultColWidth="9" defaultRowHeight="14"/>
  <cols>
    <col min="1" max="1" width="5.33333333333333" customWidth="1"/>
    <col min="2" max="2" width="7.75" customWidth="1"/>
    <col min="3" max="3" width="12.25" customWidth="1"/>
    <col min="4" max="6" width="27.1333333333333" customWidth="1"/>
    <col min="7" max="7" width="14.5833333333333" customWidth="1"/>
    <col min="8" max="8" width="15.25" customWidth="1"/>
    <col min="9" max="9" width="16.6666666666667" customWidth="1"/>
    <col min="10" max="10" width="27.0833333333333" customWidth="1"/>
    <col min="12" max="12" width="12.6666666666667"/>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5"/>
      <c r="G6" s="5" t="s">
        <v>11</v>
      </c>
      <c r="H6" s="9">
        <v>85695564</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0" t="s">
        <v>19</v>
      </c>
      <c r="E8" s="11">
        <v>774.188</v>
      </c>
      <c r="F8" s="11">
        <v>774.188</v>
      </c>
      <c r="G8" s="11">
        <v>365.410449</v>
      </c>
      <c r="H8" s="5">
        <v>10</v>
      </c>
      <c r="I8" s="41">
        <f>G8/F8</f>
        <v>0.471991879233468</v>
      </c>
      <c r="J8" s="42">
        <f>10*I8</f>
        <v>4.71991879233468</v>
      </c>
    </row>
    <row r="9" ht="15" spans="1:10">
      <c r="A9" s="9"/>
      <c r="B9" s="9"/>
      <c r="C9" s="9"/>
      <c r="D9" s="12" t="s">
        <v>20</v>
      </c>
      <c r="E9" s="13">
        <v>226</v>
      </c>
      <c r="F9" s="13">
        <v>226</v>
      </c>
      <c r="G9" s="13">
        <v>6.26</v>
      </c>
      <c r="H9" s="5" t="s">
        <v>21</v>
      </c>
      <c r="I9" s="41">
        <f>G9/F9</f>
        <v>0.0276991150442478</v>
      </c>
      <c r="J9" s="9" t="s">
        <v>21</v>
      </c>
    </row>
    <row r="10" ht="25" customHeight="1" spans="1:10">
      <c r="A10" s="9"/>
      <c r="B10" s="9"/>
      <c r="C10" s="9"/>
      <c r="D10" s="5" t="s">
        <v>22</v>
      </c>
      <c r="E10" s="11">
        <v>548.188</v>
      </c>
      <c r="F10" s="11">
        <v>548.188</v>
      </c>
      <c r="G10" s="11">
        <v>359.150449</v>
      </c>
      <c r="H10" s="5" t="s">
        <v>21</v>
      </c>
      <c r="I10" s="41">
        <f>G10/F10</f>
        <v>0.655159268353193</v>
      </c>
      <c r="J10" s="9" t="s">
        <v>21</v>
      </c>
    </row>
    <row r="11" ht="19" customHeight="1" spans="1:10">
      <c r="A11" s="9"/>
      <c r="B11" s="9"/>
      <c r="C11" s="9"/>
      <c r="D11" s="14" t="s">
        <v>23</v>
      </c>
      <c r="E11" s="5"/>
      <c r="F11" s="5"/>
      <c r="G11" s="5"/>
      <c r="H11" s="5" t="s">
        <v>21</v>
      </c>
      <c r="I11" s="43"/>
      <c r="J11" s="9" t="s">
        <v>21</v>
      </c>
    </row>
    <row r="12" ht="26" customHeight="1" spans="1:10">
      <c r="A12" s="15" t="s">
        <v>24</v>
      </c>
      <c r="B12" s="9" t="s">
        <v>25</v>
      </c>
      <c r="C12" s="9"/>
      <c r="D12" s="9"/>
      <c r="E12" s="9"/>
      <c r="F12" s="9" t="s">
        <v>26</v>
      </c>
      <c r="G12" s="9"/>
      <c r="H12" s="9"/>
      <c r="I12" s="9"/>
      <c r="J12" s="9"/>
    </row>
    <row r="13" ht="313" customHeight="1" spans="1:10">
      <c r="A13" s="15"/>
      <c r="B13" s="12" t="s">
        <v>27</v>
      </c>
      <c r="C13" s="12"/>
      <c r="D13" s="12"/>
      <c r="E13" s="12"/>
      <c r="F13" s="12" t="s">
        <v>28</v>
      </c>
      <c r="G13" s="12"/>
      <c r="H13" s="12"/>
      <c r="I13" s="12"/>
      <c r="J13" s="12"/>
    </row>
    <row r="14" ht="30" spans="1:10">
      <c r="A14" s="15" t="s">
        <v>29</v>
      </c>
      <c r="B14" s="9" t="s">
        <v>30</v>
      </c>
      <c r="C14" s="5" t="s">
        <v>31</v>
      </c>
      <c r="D14" s="5" t="s">
        <v>32</v>
      </c>
      <c r="E14" s="5" t="s">
        <v>33</v>
      </c>
      <c r="F14" s="9" t="s">
        <v>34</v>
      </c>
      <c r="G14" s="9"/>
      <c r="H14" s="9" t="s">
        <v>35</v>
      </c>
      <c r="I14" s="9" t="s">
        <v>18</v>
      </c>
      <c r="J14" s="9" t="s">
        <v>36</v>
      </c>
    </row>
    <row r="15" ht="41" customHeight="1" spans="1:10">
      <c r="A15" s="15"/>
      <c r="B15" s="16" t="s">
        <v>37</v>
      </c>
      <c r="C15" s="17" t="s">
        <v>38</v>
      </c>
      <c r="D15" s="18" t="s">
        <v>39</v>
      </c>
      <c r="E15" s="5" t="s">
        <v>40</v>
      </c>
      <c r="F15" s="11" t="s">
        <v>41</v>
      </c>
      <c r="G15" s="11"/>
      <c r="H15" s="9">
        <v>5</v>
      </c>
      <c r="I15" s="9">
        <f>H15*90%</f>
        <v>4.5</v>
      </c>
      <c r="J15" s="5" t="s">
        <v>42</v>
      </c>
    </row>
    <row r="16" ht="41" customHeight="1" spans="1:10">
      <c r="A16" s="15"/>
      <c r="B16" s="19"/>
      <c r="C16" s="20"/>
      <c r="D16" s="21" t="s">
        <v>43</v>
      </c>
      <c r="E16" s="13" t="s">
        <v>44</v>
      </c>
      <c r="F16" s="22" t="s">
        <v>45</v>
      </c>
      <c r="G16" s="23"/>
      <c r="H16" s="9">
        <v>5</v>
      </c>
      <c r="I16" s="9">
        <v>5</v>
      </c>
      <c r="J16" s="5"/>
    </row>
    <row r="17" ht="41" customHeight="1" spans="1:10">
      <c r="A17" s="15"/>
      <c r="B17" s="19"/>
      <c r="C17" s="24"/>
      <c r="D17" s="21" t="s">
        <v>46</v>
      </c>
      <c r="E17" s="25" t="s">
        <v>47</v>
      </c>
      <c r="F17" s="22" t="s">
        <v>45</v>
      </c>
      <c r="G17" s="23"/>
      <c r="H17" s="9">
        <v>5</v>
      </c>
      <c r="I17" s="9">
        <v>5</v>
      </c>
      <c r="J17" s="5"/>
    </row>
    <row r="18" customFormat="1" ht="41" customHeight="1" spans="1:10">
      <c r="A18" s="15"/>
      <c r="B18" s="19"/>
      <c r="C18" s="26" t="s">
        <v>48</v>
      </c>
      <c r="D18" s="18" t="s">
        <v>49</v>
      </c>
      <c r="E18" s="27" t="s">
        <v>50</v>
      </c>
      <c r="F18" s="28" t="s">
        <v>51</v>
      </c>
      <c r="G18" s="29"/>
      <c r="H18" s="9">
        <v>5</v>
      </c>
      <c r="I18" s="9">
        <v>5</v>
      </c>
      <c r="J18" s="5"/>
    </row>
    <row r="19" s="1" customFormat="1" ht="41" customHeight="1" spans="1:10">
      <c r="A19" s="30"/>
      <c r="B19" s="31"/>
      <c r="C19" s="32"/>
      <c r="D19" s="9" t="s">
        <v>52</v>
      </c>
      <c r="E19" s="9" t="s">
        <v>53</v>
      </c>
      <c r="F19" s="33">
        <v>1</v>
      </c>
      <c r="G19" s="34"/>
      <c r="H19" s="9">
        <v>10</v>
      </c>
      <c r="I19" s="9">
        <v>10</v>
      </c>
      <c r="J19" s="11"/>
    </row>
    <row r="20" ht="41" customHeight="1" spans="1:10">
      <c r="A20" s="15"/>
      <c r="B20" s="35"/>
      <c r="C20" s="5" t="s">
        <v>54</v>
      </c>
      <c r="D20" s="34" t="s">
        <v>55</v>
      </c>
      <c r="E20" s="34" t="s">
        <v>56</v>
      </c>
      <c r="F20" s="33" t="s">
        <v>56</v>
      </c>
      <c r="G20" s="34"/>
      <c r="H20" s="9">
        <v>10</v>
      </c>
      <c r="I20" s="9">
        <v>10</v>
      </c>
      <c r="J20" s="5"/>
    </row>
    <row r="21" ht="48" customHeight="1" spans="1:10">
      <c r="A21" s="15"/>
      <c r="B21" s="16" t="s">
        <v>57</v>
      </c>
      <c r="C21" s="9" t="s">
        <v>58</v>
      </c>
      <c r="D21" s="9" t="s">
        <v>59</v>
      </c>
      <c r="E21" s="36" t="s">
        <v>60</v>
      </c>
      <c r="F21" s="36" t="s">
        <v>61</v>
      </c>
      <c r="G21" s="36"/>
      <c r="H21" s="9">
        <v>10</v>
      </c>
      <c r="I21" s="9">
        <v>10</v>
      </c>
      <c r="J21" s="5"/>
    </row>
    <row r="22" ht="41" customHeight="1" spans="1:10">
      <c r="A22" s="15"/>
      <c r="B22" s="37" t="s">
        <v>62</v>
      </c>
      <c r="C22" s="37" t="s">
        <v>63</v>
      </c>
      <c r="D22" s="9" t="s">
        <v>64</v>
      </c>
      <c r="E22" s="9" t="s">
        <v>64</v>
      </c>
      <c r="F22" s="34" t="s">
        <v>64</v>
      </c>
      <c r="G22" s="34"/>
      <c r="H22" s="9"/>
      <c r="I22" s="5"/>
      <c r="J22" s="5"/>
    </row>
    <row r="23" ht="60" spans="1:10">
      <c r="A23" s="15"/>
      <c r="B23" s="37"/>
      <c r="C23" s="37" t="s">
        <v>65</v>
      </c>
      <c r="D23" s="9" t="s">
        <v>66</v>
      </c>
      <c r="E23" s="9" t="s">
        <v>67</v>
      </c>
      <c r="F23" s="34" t="s">
        <v>68</v>
      </c>
      <c r="G23" s="34"/>
      <c r="H23" s="9">
        <v>15</v>
      </c>
      <c r="I23" s="5">
        <v>14</v>
      </c>
      <c r="J23" s="9" t="s">
        <v>69</v>
      </c>
    </row>
    <row r="24" ht="37" customHeight="1" spans="1:10">
      <c r="A24" s="15"/>
      <c r="B24" s="37"/>
      <c r="C24" s="37" t="s">
        <v>70</v>
      </c>
      <c r="D24" s="9" t="s">
        <v>64</v>
      </c>
      <c r="E24" s="9" t="s">
        <v>64</v>
      </c>
      <c r="F24" s="34" t="s">
        <v>64</v>
      </c>
      <c r="G24" s="34"/>
      <c r="H24" s="9"/>
      <c r="I24" s="5"/>
      <c r="J24" s="5"/>
    </row>
    <row r="25" ht="108" customHeight="1" spans="1:10">
      <c r="A25" s="15"/>
      <c r="B25" s="37"/>
      <c r="C25" s="37" t="s">
        <v>71</v>
      </c>
      <c r="D25" s="9" t="s">
        <v>72</v>
      </c>
      <c r="E25" s="9" t="s">
        <v>72</v>
      </c>
      <c r="F25" s="34" t="s">
        <v>72</v>
      </c>
      <c r="G25" s="34"/>
      <c r="H25" s="9">
        <v>15</v>
      </c>
      <c r="I25" s="5">
        <v>14</v>
      </c>
      <c r="J25" s="9" t="s">
        <v>69</v>
      </c>
    </row>
    <row r="26" ht="51" customHeight="1" spans="1:10">
      <c r="A26" s="15"/>
      <c r="B26" s="37" t="s">
        <v>73</v>
      </c>
      <c r="C26" s="37" t="s">
        <v>74</v>
      </c>
      <c r="D26" s="9" t="s">
        <v>75</v>
      </c>
      <c r="E26" s="5" t="s">
        <v>76</v>
      </c>
      <c r="F26" s="5" t="s">
        <v>76</v>
      </c>
      <c r="G26" s="5"/>
      <c r="H26" s="9">
        <v>10</v>
      </c>
      <c r="I26" s="5">
        <v>8</v>
      </c>
      <c r="J26" s="9" t="s">
        <v>77</v>
      </c>
    </row>
    <row r="27" ht="27" customHeight="1" spans="1:10">
      <c r="A27" s="38" t="s">
        <v>78</v>
      </c>
      <c r="B27" s="38"/>
      <c r="C27" s="38"/>
      <c r="D27" s="38"/>
      <c r="E27" s="38"/>
      <c r="F27" s="38"/>
      <c r="G27" s="38"/>
      <c r="H27" s="38">
        <f>SUM(H15:H26)+H8</f>
        <v>100</v>
      </c>
      <c r="I27" s="44">
        <f>SUM(I15:I26)+J8</f>
        <v>90.2199187923347</v>
      </c>
      <c r="J27" s="5"/>
    </row>
    <row r="28" ht="161" customHeight="1" spans="1:10">
      <c r="A28" s="39" t="s">
        <v>79</v>
      </c>
      <c r="B28" s="40"/>
      <c r="C28" s="40"/>
      <c r="D28" s="40"/>
      <c r="E28" s="40"/>
      <c r="F28" s="40"/>
      <c r="G28" s="40"/>
      <c r="H28" s="40"/>
      <c r="I28" s="40"/>
      <c r="J28" s="40"/>
    </row>
  </sheetData>
  <mergeCells count="36">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0"/>
    <mergeCell ref="B22:B25"/>
    <mergeCell ref="C15:C17"/>
    <mergeCell ref="C18:C19"/>
    <mergeCell ref="A7:C11"/>
  </mergeCells>
  <pageMargins left="0.708661417322835" right="0.511811023622047" top="0.551181102362205" bottom="0.551181102362205" header="0.31496062992126" footer="0.31496062992126"/>
  <pageSetup paperSize="9" scale="5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琪琪</cp:lastModifiedBy>
  <dcterms:created xsi:type="dcterms:W3CDTF">2015-06-07T10:17:00Z</dcterms:created>
  <cp:lastPrinted>2020-04-24T18:17:00Z</cp:lastPrinted>
  <dcterms:modified xsi:type="dcterms:W3CDTF">2024-05-15T01:23:59Z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