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_FilterDatabase" localSheetId="0" hidden="1">Sheet1!$A$14:$J$47</definedName>
    <definedName name="_xlnm.Print_Area" localSheetId="0">Sheet1!$A$1:$J$47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<sst xmlns="http://schemas.openxmlformats.org/spreadsheetml/2006/main" count="187" uniqueCount="106">
  <si>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</si>
  <si>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</si>
  <si>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</si>
  <si>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</si>
  <si>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肿瘤所首发项目</t>
  </si>
  <si>
    <t>主管部门</t>
  </si>
  <si>
    <t>北京市卫生健康委员会</t>
  </si>
  <si>
    <t>实施单位</t>
  </si>
  <si>
    <t>北京市肿瘤防治研究所</t>
  </si>
  <si>
    <t>项目负责人</t>
  </si>
  <si>
    <t>陆哲明、卓明磊、王安强、李忠武、杜鹏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</si>
  <si>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</si>
  <si>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</si>
  <si>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</si>
  <si>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</si>
  <si>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</si>
  <si>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</si>
  <si>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</si>
  <si>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</si>
  <si>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</si>
  <si>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</si>
  <si>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</si>
  <si>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</si>
  <si>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</si>
  <si>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</si>
  <si>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</si>
  <si>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</si>
  <si>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项目一：继续完成前列腺癌筛查随机对照研究工作；卫生经济学评价部分，完成各系统参数梳理和收集，完成Markov模型的建立；
项目二：纳入12例符合纳入排除标准的B细胞淋巴瘤患者；
项目三：完善相关病例的病例信息，完成微卫星不稳定性免疫组化检测，评估其MMR状态；完成230例无病生存时间、总生存时间、MMR状态、核型，DNA倍性及肿瘤间质比；
项目四：完成142例晚期小细胞肺癌患者入组； 与国内外数据对比，确定分子分型新技术的稳定性和可靠性；
项目五：完成生物信息分析工作，完成分子分型、分子靶点筛选及临床样本验证。</t>
  </si>
  <si>
    <t>项目一：已完成66例入组，现场筛查部分工作未能开展，部分产出指标未能达到预期；已在海淀区开展项目启动会并与多家社区卫生服务中心签署协议；已发表文章4篇；                                                                                                  项目二：完成1例患者，入组，治疗和随访；                                   
项目三：完成了230例入组病例的无病生存时间、总生存时间、MMR状态、核型，DNA倍性及肿瘤间质比；                                                          项目四：已完成142例患者入组，达到既定目标。全部患者的临床治疗信息和生存随访数据已经收集完成。全部临床样本已经按计划完成转录组测序、免疫组化和主要生物信息学分析；                                                              
项目五：完成生物信息分析工作，分子分型已完成、分子靶点筛选已完成，临床样本验证工作尚未完成。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</si>
  <si>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</si>
  <si>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</si>
  <si>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</si>
  <si>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</si>
  <si>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</si>
  <si>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</si>
  <si>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</si>
  <si>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</si>
  <si>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</si>
  <si>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</si>
  <si>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项目一：对10000人筛查队列全部完成PSA检测；对PSA≥4ng/ml人群进行1:1随机分组，干预组进行MRI检查</t>
  </si>
  <si>
    <t>10000人</t>
  </si>
  <si>
    <t>66人</t>
  </si>
  <si>
    <t>受疫情影响，现场工作滞后，已进行方案调整，并申请项目延期一年</t>
  </si>
  <si>
    <t>项目一：发表国内期刊文章1篇、SCI文章1篇</t>
  </si>
  <si>
    <t>2篇</t>
  </si>
  <si>
    <t>4篇</t>
  </si>
  <si>
    <t>项目二：纳入12例符合纳入排除标准的B细胞淋巴瘤患者</t>
  </si>
  <si>
    <t>12例</t>
  </si>
  <si>
    <t>1例</t>
  </si>
  <si>
    <t>GMP生产产地升级改造导致无法生产CAR-T细胞，影响患者入组</t>
  </si>
  <si>
    <t>项目三：完成230例无病生存时间、总生存时间、MMR状态、核型，DNA倍性及肿瘤间质比</t>
  </si>
  <si>
    <t>230例</t>
  </si>
  <si>
    <t>项目四：完成142例晚期小细胞肺癌患者入组</t>
  </si>
  <si>
    <t>142例</t>
  </si>
  <si>
    <t>项目五：学术会议投稿1篇</t>
  </si>
  <si>
    <t>1篇</t>
  </si>
  <si>
    <t>项目五：申请政府来源基金1项</t>
  </si>
  <si>
    <t>1项</t>
  </si>
  <si>
    <t>项目五：晋升主治医师2名</t>
  </si>
  <si>
    <t>2名</t>
  </si>
  <si>
    <t>质量指标</t>
  </si>
  <si>
    <t>项目一：筛查组PSA质控合格率＞95%</t>
  </si>
  <si>
    <t>＞95%</t>
  </si>
  <si>
    <t>项目一：MRI质控合格率大于90%</t>
  </si>
  <si>
    <t>＞90%</t>
  </si>
  <si>
    <t>项目二：每位患者纳入和治疗符合标准</t>
  </si>
  <si>
    <t>优良中低差</t>
  </si>
  <si>
    <t>优</t>
  </si>
  <si>
    <t>项目三：保证入组的230例病例临床病理指标符合本研究方案的要求</t>
  </si>
  <si>
    <t>2</t>
  </si>
  <si>
    <t>项目四：与国内外数据对比，确定分子分型新技术的稳定性和可靠性</t>
  </si>
  <si>
    <t>项目五：参加国内外知名学术会议</t>
  </si>
  <si>
    <t>时效指标</t>
  </si>
  <si>
    <t>预计完成时间</t>
  </si>
  <si>
    <t>≤12月</t>
  </si>
  <si>
    <t>12月</t>
  </si>
  <si>
    <t>成本指标（10分）</t>
  </si>
  <si>
    <t>经济成本指标</t>
  </si>
  <si>
    <t>项目一：45万元经费全部使用完毕</t>
  </si>
  <si>
    <t>45万元</t>
  </si>
  <si>
    <t>项目二：45万元经费全部使用完毕</t>
  </si>
  <si>
    <t>项目三：16万元经费全部使用完毕</t>
  </si>
  <si>
    <t>16万元</t>
  </si>
  <si>
    <t>项目四：16万元经费全部使用完毕</t>
  </si>
  <si>
    <t>项目五：10万元经费全部使用完毕</t>
  </si>
  <si>
    <t>10万元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</si>
  <si>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</si>
  <si>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</si>
  <si>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</si>
  <si>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</si>
  <si>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</si>
  <si>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</si>
  <si>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项目一：举办至少1次学术研讨会，进行前列腺癌筛查的推广和学术交流工作</t>
  </si>
  <si>
    <t>1次</t>
  </si>
  <si>
    <t>项目二：超过50%患者发生客观缓解，减轻患者疾病负担</t>
  </si>
  <si>
    <t>项目三：完成上述工作，对于本课题的顺利完成具有重要意义。预计发表SCI文章两篇，目前已经发表SCI文章1篇</t>
  </si>
  <si>
    <t>项目四：完成临床预测价值初步评价和节省医疗成本效益的初步评估</t>
  </si>
  <si>
    <t>支撑材料有待加强</t>
  </si>
  <si>
    <t>项目五：会议投稿增加国内外同行学者对该疾病的认识；科学研究转化提供潜在药物开发价值；人才培养加大该疾病研究的人才梯队构建</t>
  </si>
  <si>
    <t>生态效益
指标</t>
  </si>
  <si>
    <t>可持续影响指标</t>
  </si>
  <si>
    <t>满意度
指标（10分）</t>
  </si>
  <si>
    <t>服务对象满意度指标</t>
  </si>
  <si>
    <t>项目一：筛查队列人群抽样满意度调查满意度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</si>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</sst>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7"/>
  <sheetViews>
    <sheetView tabSelected="1" view="pageBreakPreview" zoomScale="85" zoomScaleNormal="100" workbookViewId="0">
      <selection activeCell="F13" sqref="F13:J13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0.8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4.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9">
        <v>88196280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3" t="s">
        <v>19</v>
      </c>
      <c r="E8" s="5">
        <v>132</v>
      </c>
      <c r="F8" s="5">
        <v>132</v>
      </c>
      <c r="G8" s="5">
        <v>132</v>
      </c>
      <c r="H8" s="5">
        <v>10</v>
      </c>
      <c r="I8" s="32">
        <f>G8/F8</f>
        <v>1</v>
      </c>
      <c r="J8" s="9">
        <f>10*I8</f>
        <v>10</v>
      </c>
    </row>
    <row r="9" spans="1:10">
      <c r="A9" s="9"/>
      <c r="B9" s="9"/>
      <c r="C9" s="9"/>
      <c r="D9" s="14" t="s">
        <v>20</v>
      </c>
      <c r="E9" s="5">
        <v>132</v>
      </c>
      <c r="F9" s="5">
        <v>132</v>
      </c>
      <c r="G9" s="5">
        <v>132</v>
      </c>
      <c r="H9" s="5" t="s">
        <v>21</v>
      </c>
      <c r="I9" s="32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85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8.5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71.25" spans="1:10">
      <c r="A15" s="16"/>
      <c r="B15" s="17" t="s">
        <v>37</v>
      </c>
      <c r="C15" s="5" t="s">
        <v>38</v>
      </c>
      <c r="D15" s="9" t="s">
        <v>39</v>
      </c>
      <c r="E15" s="5" t="s">
        <v>40</v>
      </c>
      <c r="F15" s="18" t="s">
        <v>41</v>
      </c>
      <c r="G15" s="18"/>
      <c r="H15" s="9">
        <v>2</v>
      </c>
      <c r="I15" s="33">
        <f>66/10000*2</f>
        <v>0.0132</v>
      </c>
      <c r="J15" s="9" t="s">
        <v>42</v>
      </c>
    </row>
    <row r="16" s="1" customFormat="1" ht="28.5" spans="1:10">
      <c r="A16" s="19"/>
      <c r="B16" s="20"/>
      <c r="C16" s="5" t="s">
        <v>38</v>
      </c>
      <c r="D16" s="21" t="s">
        <v>43</v>
      </c>
      <c r="E16" s="21" t="s">
        <v>44</v>
      </c>
      <c r="F16" s="18" t="s">
        <v>45</v>
      </c>
      <c r="G16" s="18"/>
      <c r="H16" s="21">
        <v>3</v>
      </c>
      <c r="I16" s="34">
        <v>3</v>
      </c>
      <c r="J16" s="18"/>
    </row>
    <row r="17" s="1" customFormat="1" ht="42.75" spans="1:10">
      <c r="A17" s="19"/>
      <c r="B17" s="20"/>
      <c r="C17" s="5" t="s">
        <v>38</v>
      </c>
      <c r="D17" s="21" t="s">
        <v>46</v>
      </c>
      <c r="E17" s="21" t="s">
        <v>47</v>
      </c>
      <c r="F17" s="18" t="s">
        <v>48</v>
      </c>
      <c r="G17" s="18"/>
      <c r="H17" s="21">
        <v>2</v>
      </c>
      <c r="I17" s="34">
        <f>1/12*2</f>
        <v>0.166666666666667</v>
      </c>
      <c r="J17" s="21" t="s">
        <v>49</v>
      </c>
    </row>
    <row r="18" s="1" customFormat="1" ht="57" spans="1:10">
      <c r="A18" s="19"/>
      <c r="B18" s="20"/>
      <c r="C18" s="5" t="s">
        <v>38</v>
      </c>
      <c r="D18" s="21" t="s">
        <v>50</v>
      </c>
      <c r="E18" s="21" t="s">
        <v>51</v>
      </c>
      <c r="F18" s="18" t="s">
        <v>51</v>
      </c>
      <c r="G18" s="18"/>
      <c r="H18" s="21">
        <v>3</v>
      </c>
      <c r="I18" s="34">
        <v>3</v>
      </c>
      <c r="J18" s="18"/>
    </row>
    <row r="19" s="1" customFormat="1" ht="41" customHeight="1" spans="1:10">
      <c r="A19" s="19"/>
      <c r="B19" s="20"/>
      <c r="C19" s="5" t="s">
        <v>38</v>
      </c>
      <c r="D19" s="21" t="s">
        <v>52</v>
      </c>
      <c r="E19" s="21" t="s">
        <v>53</v>
      </c>
      <c r="F19" s="18" t="s">
        <v>53</v>
      </c>
      <c r="G19" s="18"/>
      <c r="H19" s="21">
        <v>3</v>
      </c>
      <c r="I19" s="34">
        <v>3</v>
      </c>
      <c r="J19" s="18"/>
    </row>
    <row r="20" s="1" customFormat="1" ht="41" customHeight="1" spans="1:10">
      <c r="A20" s="19"/>
      <c r="B20" s="20"/>
      <c r="C20" s="5" t="s">
        <v>38</v>
      </c>
      <c r="D20" s="21" t="s">
        <v>54</v>
      </c>
      <c r="E20" s="21" t="s">
        <v>55</v>
      </c>
      <c r="F20" s="18" t="s">
        <v>55</v>
      </c>
      <c r="G20" s="18"/>
      <c r="H20" s="21">
        <v>3</v>
      </c>
      <c r="I20" s="34">
        <v>3</v>
      </c>
      <c r="J20" s="18"/>
    </row>
    <row r="21" s="1" customFormat="1" ht="41" customHeight="1" spans="1:10">
      <c r="A21" s="19"/>
      <c r="B21" s="20"/>
      <c r="C21" s="5" t="s">
        <v>38</v>
      </c>
      <c r="D21" s="21" t="s">
        <v>56</v>
      </c>
      <c r="E21" s="22" t="s">
        <v>57</v>
      </c>
      <c r="F21" s="18" t="s">
        <v>57</v>
      </c>
      <c r="G21" s="18"/>
      <c r="H21" s="21">
        <v>3</v>
      </c>
      <c r="I21" s="34">
        <v>3</v>
      </c>
      <c r="J21" s="18"/>
    </row>
    <row r="22" s="1" customFormat="1" ht="41" customHeight="1" spans="1:10">
      <c r="A22" s="19"/>
      <c r="B22" s="20"/>
      <c r="C22" s="5" t="s">
        <v>38</v>
      </c>
      <c r="D22" s="21" t="s">
        <v>58</v>
      </c>
      <c r="E22" s="22" t="s">
        <v>59</v>
      </c>
      <c r="F22" s="18" t="s">
        <v>59</v>
      </c>
      <c r="G22" s="18"/>
      <c r="H22" s="21">
        <v>3</v>
      </c>
      <c r="I22" s="34">
        <v>3</v>
      </c>
      <c r="J22" s="18"/>
    </row>
    <row r="23" s="1" customFormat="1" ht="41" customHeight="1" spans="1:10">
      <c r="A23" s="19"/>
      <c r="B23" s="20"/>
      <c r="C23" s="18" t="s">
        <v>60</v>
      </c>
      <c r="D23" s="21" t="s">
        <v>61</v>
      </c>
      <c r="E23" s="22" t="s">
        <v>62</v>
      </c>
      <c r="F23" s="23">
        <v>1</v>
      </c>
      <c r="G23" s="18"/>
      <c r="H23" s="21">
        <v>3</v>
      </c>
      <c r="I23" s="34">
        <v>3</v>
      </c>
      <c r="J23" s="18"/>
    </row>
    <row r="24" s="1" customFormat="1" ht="41" customHeight="1" spans="1:10">
      <c r="A24" s="19"/>
      <c r="B24" s="20"/>
      <c r="C24" s="18" t="s">
        <v>60</v>
      </c>
      <c r="D24" s="21" t="s">
        <v>63</v>
      </c>
      <c r="E24" s="21" t="s">
        <v>64</v>
      </c>
      <c r="F24" s="23">
        <v>1</v>
      </c>
      <c r="G24" s="18"/>
      <c r="H24" s="21">
        <v>3</v>
      </c>
      <c r="I24" s="34">
        <v>3</v>
      </c>
      <c r="J24" s="18"/>
    </row>
    <row r="25" s="1" customFormat="1" ht="28.5" spans="1:10">
      <c r="A25" s="19"/>
      <c r="B25" s="20"/>
      <c r="C25" s="18" t="s">
        <v>60</v>
      </c>
      <c r="D25" s="21" t="s">
        <v>65</v>
      </c>
      <c r="E25" s="21" t="s">
        <v>66</v>
      </c>
      <c r="F25" s="18" t="s">
        <v>67</v>
      </c>
      <c r="G25" s="18"/>
      <c r="H25" s="21">
        <v>2</v>
      </c>
      <c r="I25" s="34">
        <v>2</v>
      </c>
      <c r="J25" s="18"/>
    </row>
    <row r="26" s="1" customFormat="1" ht="57" spans="1:10">
      <c r="A26" s="19"/>
      <c r="B26" s="20"/>
      <c r="C26" s="18" t="s">
        <v>60</v>
      </c>
      <c r="D26" s="21" t="s">
        <v>68</v>
      </c>
      <c r="E26" s="21" t="s">
        <v>66</v>
      </c>
      <c r="F26" s="5" t="s">
        <v>67</v>
      </c>
      <c r="G26" s="5"/>
      <c r="H26" s="21" t="s">
        <v>69</v>
      </c>
      <c r="I26" s="34" t="s">
        <v>69</v>
      </c>
      <c r="J26" s="18"/>
    </row>
    <row r="27" s="1" customFormat="1" ht="42.75" spans="1:10">
      <c r="A27" s="19"/>
      <c r="B27" s="20"/>
      <c r="C27" s="18" t="s">
        <v>60</v>
      </c>
      <c r="D27" s="21" t="s">
        <v>70</v>
      </c>
      <c r="E27" s="21" t="s">
        <v>66</v>
      </c>
      <c r="F27" s="5" t="s">
        <v>67</v>
      </c>
      <c r="G27" s="5"/>
      <c r="H27" s="21">
        <v>2</v>
      </c>
      <c r="I27" s="34">
        <v>2</v>
      </c>
      <c r="J27" s="18"/>
    </row>
    <row r="28" s="1" customFormat="1" ht="41" customHeight="1" spans="1:10">
      <c r="A28" s="19"/>
      <c r="B28" s="20"/>
      <c r="C28" s="18" t="s">
        <v>60</v>
      </c>
      <c r="D28" s="21" t="s">
        <v>71</v>
      </c>
      <c r="E28" s="21" t="s">
        <v>66</v>
      </c>
      <c r="F28" s="5" t="s">
        <v>67</v>
      </c>
      <c r="G28" s="5"/>
      <c r="H28" s="21">
        <v>2</v>
      </c>
      <c r="I28" s="34">
        <v>2</v>
      </c>
      <c r="J28" s="18"/>
    </row>
    <row r="29" ht="41" customHeight="1" spans="1:10">
      <c r="A29" s="16"/>
      <c r="B29" s="24"/>
      <c r="C29" s="5" t="s">
        <v>72</v>
      </c>
      <c r="D29" s="9" t="s">
        <v>73</v>
      </c>
      <c r="E29" s="9" t="s">
        <v>74</v>
      </c>
      <c r="F29" s="9" t="s">
        <v>75</v>
      </c>
      <c r="G29" s="9"/>
      <c r="H29" s="9">
        <v>6</v>
      </c>
      <c r="I29" s="33">
        <v>6</v>
      </c>
      <c r="J29" s="5"/>
    </row>
    <row r="30" ht="38" customHeight="1" spans="1:10">
      <c r="A30" s="16"/>
      <c r="B30" s="17" t="s">
        <v>76</v>
      </c>
      <c r="C30" s="9" t="s">
        <v>77</v>
      </c>
      <c r="D30" s="9" t="s">
        <v>78</v>
      </c>
      <c r="E30" s="9" t="s">
        <v>79</v>
      </c>
      <c r="F30" s="25" t="s">
        <v>79</v>
      </c>
      <c r="G30" s="26"/>
      <c r="H30" s="9">
        <v>2.5</v>
      </c>
      <c r="I30" s="33">
        <v>2.5</v>
      </c>
      <c r="J30" s="5"/>
    </row>
    <row r="31" ht="38" customHeight="1" spans="1:10">
      <c r="A31" s="16"/>
      <c r="B31" s="27"/>
      <c r="C31" s="9" t="s">
        <v>77</v>
      </c>
      <c r="D31" s="9" t="s">
        <v>80</v>
      </c>
      <c r="E31" s="9" t="s">
        <v>79</v>
      </c>
      <c r="F31" s="25" t="s">
        <v>79</v>
      </c>
      <c r="G31" s="26" t="s">
        <v>79</v>
      </c>
      <c r="H31" s="9">
        <v>2.5</v>
      </c>
      <c r="I31" s="33">
        <v>2.5</v>
      </c>
      <c r="J31" s="5"/>
    </row>
    <row r="32" ht="38" customHeight="1" spans="1:10">
      <c r="A32" s="16"/>
      <c r="B32" s="27"/>
      <c r="C32" s="9" t="s">
        <v>77</v>
      </c>
      <c r="D32" s="9" t="s">
        <v>81</v>
      </c>
      <c r="E32" s="9" t="s">
        <v>82</v>
      </c>
      <c r="F32" s="25" t="s">
        <v>82</v>
      </c>
      <c r="G32" s="26" t="s">
        <v>82</v>
      </c>
      <c r="H32" s="9">
        <v>2</v>
      </c>
      <c r="I32" s="33">
        <v>2</v>
      </c>
      <c r="J32" s="5"/>
    </row>
    <row r="33" ht="38" customHeight="1" spans="1:10">
      <c r="A33" s="16"/>
      <c r="B33" s="27"/>
      <c r="C33" s="9" t="s">
        <v>77</v>
      </c>
      <c r="D33" s="9" t="s">
        <v>83</v>
      </c>
      <c r="E33" s="9" t="s">
        <v>82</v>
      </c>
      <c r="F33" s="25" t="s">
        <v>82</v>
      </c>
      <c r="G33" s="26" t="s">
        <v>82</v>
      </c>
      <c r="H33" s="9">
        <v>2</v>
      </c>
      <c r="I33" s="33">
        <v>2</v>
      </c>
      <c r="J33" s="5"/>
    </row>
    <row r="34" ht="38" customHeight="1" spans="1:10">
      <c r="A34" s="16"/>
      <c r="B34" s="27"/>
      <c r="C34" s="9" t="s">
        <v>77</v>
      </c>
      <c r="D34" s="9" t="s">
        <v>84</v>
      </c>
      <c r="E34" s="9" t="s">
        <v>85</v>
      </c>
      <c r="F34" s="25" t="s">
        <v>85</v>
      </c>
      <c r="G34" s="26" t="s">
        <v>85</v>
      </c>
      <c r="H34" s="9">
        <v>1</v>
      </c>
      <c r="I34" s="33">
        <v>1</v>
      </c>
      <c r="J34" s="5"/>
    </row>
    <row r="35" ht="38" customHeight="1" spans="1:10">
      <c r="A35" s="16"/>
      <c r="B35" s="27"/>
      <c r="C35" s="9" t="s">
        <v>86</v>
      </c>
      <c r="D35" s="9" t="s">
        <v>87</v>
      </c>
      <c r="E35" s="9" t="s">
        <v>87</v>
      </c>
      <c r="F35" s="9" t="s">
        <v>87</v>
      </c>
      <c r="G35" s="9"/>
      <c r="H35" s="9">
        <v>0</v>
      </c>
      <c r="I35" s="33">
        <v>0</v>
      </c>
      <c r="J35" s="5"/>
    </row>
    <row r="36" ht="38" customHeight="1" spans="1:10">
      <c r="A36" s="16"/>
      <c r="B36" s="24"/>
      <c r="C36" s="9" t="s">
        <v>88</v>
      </c>
      <c r="D36" s="9" t="s">
        <v>87</v>
      </c>
      <c r="E36" s="9" t="s">
        <v>87</v>
      </c>
      <c r="F36" s="9" t="s">
        <v>87</v>
      </c>
      <c r="G36" s="9"/>
      <c r="H36" s="9">
        <v>0</v>
      </c>
      <c r="I36" s="33">
        <v>0</v>
      </c>
      <c r="J36" s="5"/>
    </row>
    <row r="37" ht="28.5" spans="1:10">
      <c r="A37" s="16"/>
      <c r="B37" s="28" t="s">
        <v>89</v>
      </c>
      <c r="C37" s="28" t="s">
        <v>90</v>
      </c>
      <c r="D37" s="9" t="s">
        <v>87</v>
      </c>
      <c r="E37" s="9" t="s">
        <v>87</v>
      </c>
      <c r="F37" s="9" t="s">
        <v>87</v>
      </c>
      <c r="G37" s="9"/>
      <c r="H37" s="9">
        <v>0</v>
      </c>
      <c r="I37" s="33">
        <v>0</v>
      </c>
      <c r="J37" s="5"/>
    </row>
    <row r="38" ht="57" spans="1:10">
      <c r="A38" s="16"/>
      <c r="B38" s="28"/>
      <c r="C38" s="28" t="s">
        <v>91</v>
      </c>
      <c r="D38" s="9" t="s">
        <v>92</v>
      </c>
      <c r="E38" s="9" t="s">
        <v>93</v>
      </c>
      <c r="F38" s="18" t="s">
        <v>93</v>
      </c>
      <c r="G38" s="18"/>
      <c r="H38" s="9">
        <v>7.5</v>
      </c>
      <c r="I38" s="33">
        <v>7.5</v>
      </c>
      <c r="J38" s="5"/>
    </row>
    <row r="39" ht="42.75" spans="1:10">
      <c r="A39" s="16"/>
      <c r="B39" s="28"/>
      <c r="C39" s="28" t="s">
        <v>91</v>
      </c>
      <c r="D39" s="9" t="s">
        <v>94</v>
      </c>
      <c r="E39" s="9" t="s">
        <v>66</v>
      </c>
      <c r="F39" s="18" t="s">
        <v>67</v>
      </c>
      <c r="G39" s="18"/>
      <c r="H39" s="9">
        <v>7.5</v>
      </c>
      <c r="I39" s="33">
        <v>7.5</v>
      </c>
      <c r="J39" s="5"/>
    </row>
    <row r="40" ht="85.5" spans="1:10">
      <c r="A40" s="16"/>
      <c r="B40" s="28"/>
      <c r="C40" s="28" t="s">
        <v>91</v>
      </c>
      <c r="D40" s="9" t="s">
        <v>95</v>
      </c>
      <c r="E40" s="9" t="s">
        <v>55</v>
      </c>
      <c r="F40" s="18" t="s">
        <v>44</v>
      </c>
      <c r="G40" s="18"/>
      <c r="H40" s="9">
        <v>6</v>
      </c>
      <c r="I40" s="33">
        <v>6</v>
      </c>
      <c r="J40" s="5"/>
    </row>
    <row r="41" ht="42.75" spans="1:10">
      <c r="A41" s="16"/>
      <c r="B41" s="28"/>
      <c r="C41" s="28" t="s">
        <v>91</v>
      </c>
      <c r="D41" s="9" t="s">
        <v>96</v>
      </c>
      <c r="E41" s="9" t="s">
        <v>66</v>
      </c>
      <c r="F41" s="18" t="s">
        <v>67</v>
      </c>
      <c r="G41" s="18"/>
      <c r="H41" s="9">
        <v>6</v>
      </c>
      <c r="I41" s="33">
        <v>5</v>
      </c>
      <c r="J41" s="5" t="s">
        <v>97</v>
      </c>
    </row>
    <row r="42" ht="85.5" spans="1:10">
      <c r="A42" s="16"/>
      <c r="B42" s="28"/>
      <c r="C42" s="28" t="s">
        <v>91</v>
      </c>
      <c r="D42" s="9" t="s">
        <v>98</v>
      </c>
      <c r="E42" s="9" t="s">
        <v>66</v>
      </c>
      <c r="F42" s="5" t="s">
        <v>67</v>
      </c>
      <c r="G42" s="5"/>
      <c r="H42" s="9">
        <v>3</v>
      </c>
      <c r="I42" s="33">
        <v>3</v>
      </c>
      <c r="J42" s="5"/>
    </row>
    <row r="43" ht="37" customHeight="1" spans="1:10">
      <c r="A43" s="16"/>
      <c r="B43" s="28"/>
      <c r="C43" s="28" t="s">
        <v>99</v>
      </c>
      <c r="D43" s="9" t="s">
        <v>87</v>
      </c>
      <c r="E43" s="9" t="s">
        <v>87</v>
      </c>
      <c r="F43" s="9" t="s">
        <v>87</v>
      </c>
      <c r="G43" s="9"/>
      <c r="H43" s="9">
        <v>0</v>
      </c>
      <c r="I43" s="33">
        <v>0</v>
      </c>
      <c r="J43" s="5"/>
    </row>
    <row r="44" ht="40" customHeight="1" spans="1:10">
      <c r="A44" s="16"/>
      <c r="B44" s="28"/>
      <c r="C44" s="28" t="s">
        <v>100</v>
      </c>
      <c r="D44" s="9" t="s">
        <v>87</v>
      </c>
      <c r="E44" s="9" t="s">
        <v>87</v>
      </c>
      <c r="F44" s="9" t="s">
        <v>87</v>
      </c>
      <c r="G44" s="9"/>
      <c r="H44" s="9">
        <v>0</v>
      </c>
      <c r="I44" s="33">
        <v>0</v>
      </c>
      <c r="J44" s="5"/>
    </row>
    <row r="45" ht="51" customHeight="1" spans="1:10">
      <c r="A45" s="16"/>
      <c r="B45" s="28" t="s">
        <v>101</v>
      </c>
      <c r="C45" s="28" t="s">
        <v>102</v>
      </c>
      <c r="D45" s="9" t="s">
        <v>103</v>
      </c>
      <c r="E45" s="5" t="s">
        <v>64</v>
      </c>
      <c r="F45" s="23">
        <v>1</v>
      </c>
      <c r="G45" s="18"/>
      <c r="H45" s="9">
        <v>10</v>
      </c>
      <c r="I45" s="33">
        <v>10</v>
      </c>
      <c r="J45" s="5"/>
    </row>
    <row r="46" ht="27" customHeight="1" spans="1:10">
      <c r="A46" s="29" t="s">
        <v>104</v>
      </c>
      <c r="B46" s="29"/>
      <c r="C46" s="29"/>
      <c r="D46" s="29"/>
      <c r="E46" s="29"/>
      <c r="F46" s="29"/>
      <c r="G46" s="29"/>
      <c r="H46" s="29">
        <v>100</v>
      </c>
      <c r="I46" s="35">
        <f>SUM(I15:I45)+J8</f>
        <v>95.1798666666667</v>
      </c>
      <c r="J46" s="5"/>
    </row>
    <row r="47" ht="161" customHeight="1" spans="1:10">
      <c r="A47" s="30" t="s">
        <v>105</v>
      </c>
      <c r="B47" s="31"/>
      <c r="C47" s="31"/>
      <c r="D47" s="31"/>
      <c r="E47" s="31"/>
      <c r="F47" s="31"/>
      <c r="G47" s="31"/>
      <c r="H47" s="31"/>
      <c r="I47" s="31"/>
      <c r="J47" s="31"/>
    </row>
  </sheetData>
  <autoFilter ref="A14:J47">
    <extLst/>
  </autoFilter>
  <mergeCells count="5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A46:G46"/>
    <mergeCell ref="A47:J47"/>
    <mergeCell ref="A12:A13"/>
    <mergeCell ref="A14:A45"/>
    <mergeCell ref="B15:B29"/>
    <mergeCell ref="B30:B36"/>
    <mergeCell ref="B37:B44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2024-05-14T06:02:53Z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70D33C724DFD4B2D8F94256DBBE4818A_13</vt:lpwstr>
  </property>
</Properties>
</file>