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10" windowHeight="6320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<sst xmlns="http://schemas.openxmlformats.org/spreadsheetml/2006/main" count="90" uniqueCount="79">
  <si>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</si>
  <si>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</si>
  <si>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</si>
  <si>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</si>
  <si>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耳研所四批试点-过敏性鼻炎创新诊疗技术</t>
  </si>
  <si>
    <t>主管部门</t>
  </si>
  <si>
    <t>北京市卫生健康委员会</t>
  </si>
  <si>
    <t>实施单位</t>
  </si>
  <si>
    <t>北京市耳鼻咽喉科研究所（北京市耳鼻咽喉头颈外科研究中心）</t>
  </si>
  <si>
    <t>项目负责人</t>
  </si>
  <si>
    <t>张罗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</si>
  <si>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</si>
  <si>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</si>
  <si>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</si>
  <si>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</si>
  <si>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</si>
  <si>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</si>
  <si>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</si>
  <si>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</si>
  <si>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</si>
  <si>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</si>
  <si>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</si>
  <si>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</si>
  <si>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</si>
  <si>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</si>
  <si>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</si>
  <si>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</si>
  <si>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完成全部受试者募集，并完成后续的研究工作得到最佳cutoff值。
2. 完成RCT研究中AR患者随访。
3. 完成AIT治疗后2年部细胞因子和总、特异性IgE、IgG等免疫特征，外周血DNA甲基化修饰变化检测；完成基于CSMS的主观疗效评价。采用数理模型完成主客观AIT疗效的综合预测模型。
4. 启动针刺蝶腭神经节技术推广工作，举办针刺蝶腭神经节技术推广会议。
5. 发表文章8-12篇，申请专利2-3项，培养研究生6-8人。</t>
  </si>
  <si>
    <t>1. 已完成全部受试者募集，并完成后续的研究工作得到最佳cutoff值；        2.完成RCT研究中AR患者随访；                                          3.AIT治疗后2年部细胞因子和总、特异性IgE、IgG等免疫特征，外周血DNA甲基化修饰变化检测还在进行中；完成基于CSMS的主观疗效评价，已发表SCI论文；采用数理模型完成主客观AIT疗效的综合预测模型，已发表SCI论文；               4.已启动针刺蝶腭神经节技术推广工作，并举办针刺蝶腭神经节技术推广会议；   5.发表文章8章，申请专利2项；培养研究生6人。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</si>
  <si>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</si>
  <si>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</si>
  <si>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</si>
  <si>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</si>
  <si>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</si>
  <si>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</si>
  <si>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</si>
  <si>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</si>
  <si>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</si>
  <si>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</si>
  <si>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发表文章</t>
  </si>
  <si>
    <t>8-12篇</t>
  </si>
  <si>
    <t>8篇</t>
  </si>
  <si>
    <t>申请专利</t>
  </si>
  <si>
    <t>2-3项</t>
  </si>
  <si>
    <t>2项</t>
  </si>
  <si>
    <t>举办针刺蝶腭神经节技术推广会议</t>
  </si>
  <si>
    <t>1次</t>
  </si>
  <si>
    <t>2次</t>
  </si>
  <si>
    <t>培养研究生</t>
  </si>
  <si>
    <t>6-8名</t>
  </si>
  <si>
    <t>6名</t>
  </si>
  <si>
    <t>质量指标</t>
  </si>
  <si>
    <t>完成基于CSMS的主观疗效评价，质量合格率</t>
  </si>
  <si>
    <t>采集数理模型完成主客观AIT疗效的综合预测模型，质量合格率</t>
  </si>
  <si>
    <t>完成受试者募集，并完成后续的研究，质量合格率</t>
  </si>
  <si>
    <t>时效指标</t>
  </si>
  <si>
    <t>招标采购时间</t>
  </si>
  <si>
    <t>成本指标（10分）</t>
  </si>
  <si>
    <t>经济成本指标</t>
  </si>
  <si>
    <t>项目预算控制数</t>
  </si>
  <si>
    <t>≤334.98万元</t>
  </si>
  <si>
    <t>≤308.3万元</t>
  </si>
  <si>
    <t>效果指标（30分）</t>
  </si>
  <si>
    <t>经济效益
指标</t>
  </si>
  <si>
    <t>无</t>
  </si>
  <si>
    <t>社会效益
指标</t>
  </si>
  <si>
    <t>举办学习班和学术论坛等，有助于提高过敏性鼻炎的防控水平</t>
  </si>
  <si>
    <t>优良中低差</t>
  </si>
  <si>
    <t>优</t>
  </si>
  <si>
    <t>可持续影响指标</t>
  </si>
  <si>
    <r>
      <rPr>
        <sz val="12"/>
        <color rgb="FF000000"/>
        <rFont val="宋体"/>
        <charset val="134"/>
      </rPr>
      <t>完成</t>
    </r>
    <r>
      <rPr>
        <sz val="12"/>
        <color rgb="FF000000"/>
        <rFont val="Times New Roman"/>
        <charset val="134"/>
      </rPr>
      <t>AIT</t>
    </r>
    <r>
      <rPr>
        <sz val="12"/>
        <color rgb="FF000000"/>
        <rFont val="宋体"/>
        <charset val="134"/>
      </rPr>
      <t>治疗后</t>
    </r>
    <r>
      <rPr>
        <sz val="12"/>
        <color rgb="FF000000"/>
        <rFont val="Times New Roman"/>
        <charset val="134"/>
      </rPr>
      <t>2</t>
    </r>
    <r>
      <rPr>
        <sz val="12"/>
        <color rgb="FF000000"/>
        <rFont val="宋体"/>
        <charset val="134"/>
      </rPr>
      <t>年细胞因子和总、特异性</t>
    </r>
    <r>
      <rPr>
        <sz val="12"/>
        <color rgb="FF000000"/>
        <rFont val="Times New Roman"/>
        <charset val="134"/>
      </rPr>
      <t>IgE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Times New Roman"/>
        <charset val="134"/>
      </rPr>
      <t>IgG</t>
    </r>
    <r>
      <rPr>
        <sz val="12"/>
        <color rgb="FF000000"/>
        <rFont val="宋体"/>
        <charset val="134"/>
      </rPr>
      <t>等免疫特征，外周血</t>
    </r>
    <r>
      <rPr>
        <sz val="12"/>
        <color rgb="FF000000"/>
        <rFont val="Times New Roman"/>
        <charset val="134"/>
      </rPr>
      <t>DNA</t>
    </r>
    <r>
      <rPr>
        <sz val="12"/>
        <color rgb="FF000000"/>
        <rFont val="宋体"/>
        <charset val="134"/>
      </rPr>
      <t>甲基化修饰变化检测</t>
    </r>
  </si>
  <si>
    <t>良</t>
  </si>
  <si>
    <r>
      <rPr>
        <sz val="12"/>
        <color rgb="FF000000"/>
        <rFont val="宋体"/>
        <charset val="134"/>
      </rPr>
      <t>完成</t>
    </r>
    <r>
      <rPr>
        <sz val="12"/>
        <color rgb="FF000000"/>
        <rFont val="Times New Roman"/>
        <charset val="134"/>
      </rPr>
      <t>RCT</t>
    </r>
    <r>
      <rPr>
        <sz val="12"/>
        <color rgb="FF000000"/>
        <rFont val="宋体"/>
        <charset val="134"/>
      </rPr>
      <t>研究中</t>
    </r>
    <r>
      <rPr>
        <sz val="12"/>
        <color rgb="FF000000"/>
        <rFont val="Times New Roman"/>
        <charset val="134"/>
      </rPr>
      <t>AR</t>
    </r>
    <r>
      <rPr>
        <sz val="12"/>
        <color rgb="FF000000"/>
        <rFont val="宋体"/>
        <charset val="134"/>
      </rPr>
      <t>患者随访</t>
    </r>
  </si>
  <si>
    <t>满意度
指标（10分）</t>
  </si>
  <si>
    <t>服务对象满意度指标</t>
  </si>
  <si>
    <t>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</si>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</sst>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1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</cellStyleXfs>
  <cellXfs count="5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68148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100" topLeftCell="B6" workbookViewId="0">
      <selection activeCell="I8" sqref="I8:I1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8.125" customWidth="1"/>
    <col min="7" max="7" width="17.75" customWidth="1"/>
    <col min="8" max="8" width="12.5" customWidth="1"/>
    <col min="9" max="9" width="11" customWidth="1"/>
    <col min="10" max="10" width="14.625" customWidth="1"/>
  </cols>
  <sheetData>
    <row r="1" s="1" customFormat="1" ht="15.75" customHeight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34.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10" t="s">
        <v>10</v>
      </c>
      <c r="E6" s="10"/>
      <c r="F6" s="10"/>
      <c r="G6" s="5" t="s">
        <v>11</v>
      </c>
      <c r="H6" s="9">
        <v>58265802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f>E9+E10</f>
        <v>394.938711</v>
      </c>
      <c r="F8" s="5">
        <f>F9+F10</f>
        <v>394.901311</v>
      </c>
      <c r="G8" s="5">
        <f>G9+G10</f>
        <v>356.024525</v>
      </c>
      <c r="H8" s="5">
        <v>10</v>
      </c>
      <c r="I8" s="49">
        <f>G8/F8</f>
        <v>0.901553160455322</v>
      </c>
      <c r="J8" s="50">
        <f>10*I8</f>
        <v>9.01553160455322</v>
      </c>
    </row>
    <row r="9" ht="20.1" customHeight="1" spans="1:10">
      <c r="A9" s="11"/>
      <c r="B9" s="11"/>
      <c r="C9" s="11"/>
      <c r="D9" s="13" t="s">
        <v>20</v>
      </c>
      <c r="E9" s="5">
        <v>344.98</v>
      </c>
      <c r="F9" s="5">
        <v>344.98</v>
      </c>
      <c r="G9" s="5">
        <v>308.303214</v>
      </c>
      <c r="H9" s="5" t="s">
        <v>21</v>
      </c>
      <c r="I9" s="49">
        <f>G9/F9</f>
        <v>0.893684312134037</v>
      </c>
      <c r="J9" s="11" t="s">
        <v>21</v>
      </c>
    </row>
    <row r="10" ht="20.1" customHeight="1" spans="1:10">
      <c r="A10" s="11"/>
      <c r="B10" s="11"/>
      <c r="C10" s="11"/>
      <c r="D10" s="5" t="s">
        <v>22</v>
      </c>
      <c r="E10" s="5">
        <v>49.958711</v>
      </c>
      <c r="F10" s="5">
        <v>49.921311</v>
      </c>
      <c r="G10" s="5">
        <v>47.721311</v>
      </c>
      <c r="H10" s="5" t="s">
        <v>21</v>
      </c>
      <c r="I10" s="49">
        <f>G10/F10</f>
        <v>0.955930644529748</v>
      </c>
      <c r="J10" s="11" t="s">
        <v>21</v>
      </c>
    </row>
    <row r="11" ht="20.1" customHeight="1" spans="1:10">
      <c r="A11" s="11"/>
      <c r="B11" s="11"/>
      <c r="C11" s="11"/>
      <c r="D11" s="10" t="s">
        <v>23</v>
      </c>
      <c r="E11" s="5"/>
      <c r="F11" s="5"/>
      <c r="G11" s="5"/>
      <c r="H11" s="5"/>
      <c r="I11" s="51"/>
      <c r="J11" s="11"/>
    </row>
    <row r="12" ht="20.1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76.65" customHeight="1" spans="1:10">
      <c r="A13" s="14"/>
      <c r="B13" s="15" t="s">
        <v>27</v>
      </c>
      <c r="C13" s="16"/>
      <c r="D13" s="16"/>
      <c r="E13" s="17"/>
      <c r="F13" s="18" t="s">
        <v>28</v>
      </c>
      <c r="G13" s="19"/>
      <c r="H13" s="19"/>
      <c r="I13" s="19"/>
      <c r="J13" s="52"/>
    </row>
    <row r="14" ht="30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0.1" customHeight="1" spans="1:10">
      <c r="A15" s="14"/>
      <c r="B15" s="20" t="s">
        <v>37</v>
      </c>
      <c r="C15" s="21" t="s">
        <v>38</v>
      </c>
      <c r="D15" s="5" t="s">
        <v>39</v>
      </c>
      <c r="E15" s="5" t="s">
        <v>40</v>
      </c>
      <c r="F15" s="22" t="s">
        <v>41</v>
      </c>
      <c r="G15" s="23"/>
      <c r="H15" s="11">
        <v>4</v>
      </c>
      <c r="I15" s="11">
        <v>4</v>
      </c>
      <c r="J15" s="11"/>
    </row>
    <row r="16" ht="20.1" customHeight="1" spans="1:10">
      <c r="A16" s="14"/>
      <c r="B16" s="24"/>
      <c r="C16" s="25"/>
      <c r="D16" s="5" t="s">
        <v>42</v>
      </c>
      <c r="E16" s="5" t="s">
        <v>43</v>
      </c>
      <c r="F16" s="22" t="s">
        <v>44</v>
      </c>
      <c r="G16" s="23"/>
      <c r="H16" s="11">
        <v>3</v>
      </c>
      <c r="I16" s="11">
        <v>3</v>
      </c>
      <c r="J16" s="11"/>
    </row>
    <row r="17" ht="38" customHeight="1" spans="1:10">
      <c r="A17" s="14"/>
      <c r="B17" s="24"/>
      <c r="C17" s="25"/>
      <c r="D17" s="11" t="s">
        <v>45</v>
      </c>
      <c r="E17" s="5" t="s">
        <v>46</v>
      </c>
      <c r="F17" s="22" t="s">
        <v>47</v>
      </c>
      <c r="G17" s="23"/>
      <c r="H17" s="11">
        <v>3</v>
      </c>
      <c r="I17" s="11">
        <v>3</v>
      </c>
      <c r="J17" s="11"/>
    </row>
    <row r="18" ht="20.1" customHeight="1" spans="1:10">
      <c r="A18" s="14"/>
      <c r="B18" s="24"/>
      <c r="C18" s="26"/>
      <c r="D18" s="5" t="s">
        <v>48</v>
      </c>
      <c r="E18" s="5" t="s">
        <v>49</v>
      </c>
      <c r="F18" s="22" t="s">
        <v>50</v>
      </c>
      <c r="G18" s="23"/>
      <c r="H18" s="11">
        <v>5</v>
      </c>
      <c r="I18" s="11">
        <v>5</v>
      </c>
      <c r="J18" s="11"/>
    </row>
    <row r="19" ht="64" customHeight="1" spans="1:10">
      <c r="A19" s="14"/>
      <c r="B19" s="24"/>
      <c r="C19" s="21" t="s">
        <v>51</v>
      </c>
      <c r="D19" s="11" t="s">
        <v>52</v>
      </c>
      <c r="E19" s="27">
        <v>1</v>
      </c>
      <c r="F19" s="28">
        <v>1</v>
      </c>
      <c r="G19" s="29"/>
      <c r="H19" s="11">
        <v>5</v>
      </c>
      <c r="I19" s="11">
        <v>5</v>
      </c>
      <c r="J19" s="53"/>
    </row>
    <row r="20" ht="43" customHeight="1" spans="1:10">
      <c r="A20" s="14"/>
      <c r="B20" s="24"/>
      <c r="C20" s="25"/>
      <c r="D20" s="11" t="s">
        <v>53</v>
      </c>
      <c r="E20" s="27">
        <v>1</v>
      </c>
      <c r="F20" s="28">
        <v>1</v>
      </c>
      <c r="G20" s="29"/>
      <c r="H20" s="11">
        <v>5</v>
      </c>
      <c r="I20" s="11">
        <v>5</v>
      </c>
      <c r="J20" s="53"/>
    </row>
    <row r="21" ht="52" customHeight="1" spans="1:10">
      <c r="A21" s="14"/>
      <c r="B21" s="24"/>
      <c r="C21" s="26"/>
      <c r="D21" s="11" t="s">
        <v>54</v>
      </c>
      <c r="E21" s="30">
        <v>1</v>
      </c>
      <c r="F21" s="28">
        <v>1</v>
      </c>
      <c r="G21" s="29"/>
      <c r="H21" s="11">
        <v>5</v>
      </c>
      <c r="I21" s="11">
        <v>5</v>
      </c>
      <c r="J21" s="53"/>
    </row>
    <row r="22" ht="20.1" customHeight="1" spans="1:10">
      <c r="A22" s="14"/>
      <c r="B22" s="24"/>
      <c r="C22" s="21" t="s">
        <v>55</v>
      </c>
      <c r="D22" s="11" t="s">
        <v>56</v>
      </c>
      <c r="E22" s="31">
        <v>45261</v>
      </c>
      <c r="F22" s="32">
        <v>45261</v>
      </c>
      <c r="G22" s="23"/>
      <c r="H22" s="11">
        <v>10</v>
      </c>
      <c r="I22" s="11">
        <v>10</v>
      </c>
      <c r="J22" s="11"/>
    </row>
    <row r="23" ht="47.25" customHeight="1" spans="1:10">
      <c r="A23" s="14"/>
      <c r="B23" s="20" t="s">
        <v>57</v>
      </c>
      <c r="C23" s="11" t="s">
        <v>58</v>
      </c>
      <c r="D23" s="11" t="s">
        <v>59</v>
      </c>
      <c r="E23" s="11" t="s">
        <v>60</v>
      </c>
      <c r="F23" s="22" t="s">
        <v>61</v>
      </c>
      <c r="G23" s="23"/>
      <c r="H23" s="11">
        <v>10</v>
      </c>
      <c r="I23" s="11">
        <v>10</v>
      </c>
      <c r="J23" s="5"/>
    </row>
    <row r="24" ht="32.25" customHeight="1" spans="1:10">
      <c r="A24" s="14"/>
      <c r="B24" s="33" t="s">
        <v>62</v>
      </c>
      <c r="C24" s="33" t="s">
        <v>63</v>
      </c>
      <c r="D24" s="11" t="s">
        <v>64</v>
      </c>
      <c r="E24" s="11" t="s">
        <v>64</v>
      </c>
      <c r="F24" s="22" t="s">
        <v>64</v>
      </c>
      <c r="G24" s="34"/>
      <c r="H24" s="11"/>
      <c r="I24" s="11"/>
      <c r="J24" s="11"/>
    </row>
    <row r="25" ht="37" customHeight="1" spans="1:10">
      <c r="A25" s="14"/>
      <c r="B25" s="33"/>
      <c r="C25" s="33" t="s">
        <v>65</v>
      </c>
      <c r="D25" s="35" t="s">
        <v>66</v>
      </c>
      <c r="E25" s="36" t="s">
        <v>67</v>
      </c>
      <c r="F25" s="37" t="s">
        <v>68</v>
      </c>
      <c r="G25" s="38"/>
      <c r="H25" s="11">
        <v>10</v>
      </c>
      <c r="I25" s="11">
        <v>10</v>
      </c>
      <c r="J25" s="5"/>
    </row>
    <row r="26" ht="45" customHeight="1" spans="1:10">
      <c r="A26" s="14"/>
      <c r="B26" s="33"/>
      <c r="C26" s="20" t="s">
        <v>69</v>
      </c>
      <c r="D26" s="39" t="s">
        <v>70</v>
      </c>
      <c r="E26" s="40" t="s">
        <v>67</v>
      </c>
      <c r="F26" s="41" t="s">
        <v>71</v>
      </c>
      <c r="G26" s="42"/>
      <c r="H26" s="11">
        <v>10</v>
      </c>
      <c r="I26" s="11">
        <v>10</v>
      </c>
      <c r="J26" s="54"/>
    </row>
    <row r="27" ht="41" customHeight="1" spans="1:10">
      <c r="A27" s="14"/>
      <c r="B27" s="33"/>
      <c r="C27" s="43"/>
      <c r="D27" s="39" t="s">
        <v>72</v>
      </c>
      <c r="E27" s="40" t="s">
        <v>67</v>
      </c>
      <c r="F27" s="44" t="s">
        <v>68</v>
      </c>
      <c r="G27" s="45"/>
      <c r="H27" s="11">
        <v>10</v>
      </c>
      <c r="I27" s="11">
        <v>10</v>
      </c>
      <c r="J27" s="53"/>
    </row>
    <row r="28" ht="66" customHeight="1" spans="1:10">
      <c r="A28" s="14"/>
      <c r="B28" s="33" t="s">
        <v>73</v>
      </c>
      <c r="C28" s="33" t="s">
        <v>74</v>
      </c>
      <c r="D28" s="33" t="s">
        <v>74</v>
      </c>
      <c r="E28" s="27" t="s">
        <v>75</v>
      </c>
      <c r="F28" s="27" t="s">
        <v>75</v>
      </c>
      <c r="G28" s="5"/>
      <c r="H28" s="11">
        <v>10</v>
      </c>
      <c r="I28" s="11">
        <v>9</v>
      </c>
      <c r="J28" s="55" t="s">
        <v>76</v>
      </c>
    </row>
    <row r="29" ht="27" customHeight="1" spans="1:10">
      <c r="A29" s="46" t="s">
        <v>77</v>
      </c>
      <c r="B29" s="46"/>
      <c r="C29" s="46"/>
      <c r="D29" s="46"/>
      <c r="E29" s="46"/>
      <c r="F29" s="46"/>
      <c r="G29" s="46"/>
      <c r="H29" s="46">
        <f>SUM(H15:H28)+10</f>
        <v>100</v>
      </c>
      <c r="I29" s="56">
        <f>SUM(I15:I28)+J8</f>
        <v>98.0155316045532</v>
      </c>
      <c r="J29" s="5"/>
    </row>
    <row r="30" ht="161.1" customHeight="1" spans="1:10">
      <c r="A30" s="47" t="s">
        <v>78</v>
      </c>
      <c r="B30" s="48"/>
      <c r="C30" s="48"/>
      <c r="D30" s="48"/>
      <c r="E30" s="48"/>
      <c r="F30" s="48"/>
      <c r="G30" s="48"/>
      <c r="H30" s="48"/>
      <c r="I30" s="48"/>
      <c r="J30" s="48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2"/>
    <mergeCell ref="B24:B27"/>
    <mergeCell ref="C15:C18"/>
    <mergeCell ref="C19:C21"/>
    <mergeCell ref="C26:C27"/>
    <mergeCell ref="A7:C11"/>
  </mergeCells>
  <pageMargins left="0.28" right="0.17" top="0.28" bottom="0.25" header="0.17" footer="0.17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2024-04-22T09:39:00Z</cp:lastPrinted>
  <dcterms:modified xsi:type="dcterms:W3CDTF">2024-05-16T02:20:22Z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