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<sst xmlns="http://schemas.openxmlformats.org/spreadsheetml/2006/main" count="100" uniqueCount="82">
  <si>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</si>
  <si>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</si>
  <si>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</si>
  <si>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</si>
  <si>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首都儿科研究所儿童睡眠呼吸障碍的早期监测与综合防控研究</t>
  </si>
  <si>
    <t>主管部门</t>
  </si>
  <si>
    <t>北京市卫生健康委员会</t>
  </si>
  <si>
    <t>实施单位</t>
  </si>
  <si>
    <t>首都儿科研究所</t>
  </si>
  <si>
    <t>项目负责人</t>
  </si>
  <si>
    <t>邰隽</t>
  </si>
  <si>
    <t>联系电话</t>
  </si>
  <si>
    <t>010-85695212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</si>
  <si>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</si>
  <si>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</si>
  <si>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</si>
  <si>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</si>
  <si>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</si>
  <si>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</si>
  <si>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</si>
  <si>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</si>
  <si>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</si>
  <si>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</si>
  <si>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</si>
  <si>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</si>
  <si>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</si>
  <si>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</si>
  <si>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</si>
  <si>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1.儿童睡眠呼吸障碍监测与早期防控技术指标体系的建立：完成人员培训、准备，从妇幼保健院提取儿童的生命早期信息，准备人群队列随访；
2.儿童OSA特征性面容智能诊断系统的研发：完成500例儿童人脸数据采集。</t>
  </si>
  <si>
    <t>1. 截止到目前为止，按照研究方案，完成人员培训、准备，建立了儿童睡眠呼吸障碍人群队列，完成收集儿童胎儿期至2岁的生命早期因素。基于人群队列开展了部分儿童睡眠问卷筛查及体格测量工作，学龄儿童目前随访1160人，学龄前儿童目前随访200人。
2. 完成了600例儿童的多导睡眠监测（PSG）、面部拍摄、正侧位面部标记以及面部位点测量。
3. 培养硕士研究生2人、博士研究生1人，接收/发表SCI文章3篇。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</si>
  <si>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</si>
  <si>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</si>
  <si>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</si>
  <si>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</si>
  <si>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</si>
  <si>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</si>
  <si>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</si>
  <si>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</si>
  <si>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</si>
  <si>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</si>
  <si>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培养研究生</t>
  </si>
  <si>
    <t>2名</t>
  </si>
  <si>
    <t>1名</t>
  </si>
  <si>
    <t>指标未完成</t>
  </si>
  <si>
    <t>发表SCI文章</t>
  </si>
  <si>
    <t>=1篇</t>
  </si>
  <si>
    <t>7篇</t>
  </si>
  <si>
    <t>年初指标设置较低</t>
  </si>
  <si>
    <t>中文核心期刊文章</t>
  </si>
  <si>
    <t>0篇</t>
  </si>
  <si>
    <t>为提高学术影响力，实际投稿都按照高标准来执行，计划发1篇sc1篇中文，实际发7篇高水平SCI论文</t>
  </si>
  <si>
    <t>质量指标</t>
  </si>
  <si>
    <t>完成1800例儿童人脸数据采集</t>
  </si>
  <si>
    <t>1800例</t>
  </si>
  <si>
    <t>初步构建儿童OSA特征性面容人脸智能诊断系统</t>
  </si>
  <si>
    <t>＝1套</t>
  </si>
  <si>
    <t>1套</t>
  </si>
  <si>
    <t>时效指标</t>
  </si>
  <si>
    <t>项目实施时间</t>
  </si>
  <si>
    <t>1年</t>
  </si>
  <si>
    <t>2023年1-12月</t>
  </si>
  <si>
    <t>成本指标（10分）</t>
  </si>
  <si>
    <t>经济成本指标</t>
  </si>
  <si>
    <t>项目预算控制数</t>
  </si>
  <si>
    <t>232.175万元</t>
  </si>
  <si>
    <t>88.463684万元</t>
  </si>
  <si>
    <t>已经完成OA申请支出，流程完成需要时间</t>
  </si>
  <si>
    <t>效果指标(30分)</t>
  </si>
  <si>
    <t>经济效益
指标</t>
  </si>
  <si>
    <t>无</t>
  </si>
  <si>
    <t>社会效益
指标</t>
  </si>
  <si>
    <t>推广应用</t>
  </si>
  <si>
    <t>举办专家交流会1次</t>
  </si>
  <si>
    <t>生态效益
指标</t>
  </si>
  <si>
    <t>可持续影响指标</t>
  </si>
  <si>
    <t>满意度
指标
（10分）</t>
  </si>
  <si>
    <t>服务对象满意度指标</t>
  </si>
  <si>
    <t xml:space="preserve"> 受益群众满意度</t>
  </si>
  <si>
    <t>≥95%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</si>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</sst>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7" fillId="0" borderId="0" xfId="0" applyFont="1"/>
    <xf numFmtId="177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zoomScaleSheetLayoutView="70" topLeftCell="A13" workbookViewId="0">
      <selection activeCell="J18" sqref="J1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23.4166666666667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3" max="13" width="10.5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30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" customHeight="1" spans="1:10">
      <c r="A8" s="5"/>
      <c r="B8" s="5"/>
      <c r="C8" s="5"/>
      <c r="D8" s="6" t="s">
        <v>20</v>
      </c>
      <c r="E8" s="4">
        <v>232.175</v>
      </c>
      <c r="F8" s="4">
        <v>232.175</v>
      </c>
      <c r="G8" s="4">
        <v>88.463684</v>
      </c>
      <c r="H8" s="4">
        <v>10</v>
      </c>
      <c r="I8" s="36">
        <f>G8/F8</f>
        <v>0.381021574243566</v>
      </c>
      <c r="J8" s="37">
        <f>H8*I8</f>
        <v>3.81021574243566</v>
      </c>
    </row>
    <row r="9" ht="30" spans="1:14">
      <c r="A9" s="5"/>
      <c r="B9" s="5"/>
      <c r="C9" s="5"/>
      <c r="D9" s="7" t="s">
        <v>21</v>
      </c>
      <c r="E9" s="4">
        <v>143.928</v>
      </c>
      <c r="F9" s="4">
        <v>143.928</v>
      </c>
      <c r="G9" s="4">
        <v>6.22455</v>
      </c>
      <c r="H9" s="4" t="s">
        <v>22</v>
      </c>
      <c r="I9" s="36">
        <f>G9/F9</f>
        <v>0.0432476654994164</v>
      </c>
      <c r="J9" s="5" t="s">
        <v>22</v>
      </c>
      <c r="N9">
        <f>O11</f>
        <v>0</v>
      </c>
    </row>
    <row r="10" ht="25" customHeight="1" spans="1:10">
      <c r="A10" s="5"/>
      <c r="B10" s="5"/>
      <c r="C10" s="5"/>
      <c r="D10" s="4" t="s">
        <v>23</v>
      </c>
      <c r="E10" s="4">
        <v>88.247</v>
      </c>
      <c r="F10" s="4">
        <v>88.247</v>
      </c>
      <c r="G10" s="4">
        <v>82.239134</v>
      </c>
      <c r="H10" s="4" t="s">
        <v>22</v>
      </c>
      <c r="I10" s="36">
        <f>G10/F10</f>
        <v>0.931919883962061</v>
      </c>
      <c r="J10" s="5" t="s">
        <v>22</v>
      </c>
    </row>
    <row r="11" ht="19" customHeight="1" spans="1:10">
      <c r="A11" s="5"/>
      <c r="B11" s="5"/>
      <c r="C11" s="5"/>
      <c r="D11" s="8" t="s">
        <v>24</v>
      </c>
      <c r="E11" s="4">
        <v>0</v>
      </c>
      <c r="F11" s="4">
        <v>0</v>
      </c>
      <c r="G11" s="4">
        <v>0</v>
      </c>
      <c r="H11" s="4" t="s">
        <v>22</v>
      </c>
      <c r="I11" s="38"/>
      <c r="J11" s="5" t="s">
        <v>22</v>
      </c>
    </row>
    <row r="12" ht="26" customHeight="1" spans="1:10">
      <c r="A12" s="9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160" customHeight="1" spans="1:10">
      <c r="A13" s="9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9" t="s">
        <v>30</v>
      </c>
      <c r="B14" s="5" t="s">
        <v>31</v>
      </c>
      <c r="C14" s="4" t="s">
        <v>32</v>
      </c>
      <c r="D14" s="4" t="s">
        <v>33</v>
      </c>
      <c r="E14" s="4" t="s">
        <v>34</v>
      </c>
      <c r="F14" s="5" t="s">
        <v>35</v>
      </c>
      <c r="G14" s="5"/>
      <c r="H14" s="5" t="s">
        <v>36</v>
      </c>
      <c r="I14" s="5" t="s">
        <v>19</v>
      </c>
      <c r="J14" s="5" t="s">
        <v>37</v>
      </c>
    </row>
    <row r="15" ht="15" spans="1:10">
      <c r="A15" s="9"/>
      <c r="B15" s="10" t="s">
        <v>38</v>
      </c>
      <c r="C15" s="11" t="s">
        <v>39</v>
      </c>
      <c r="D15" s="12" t="s">
        <v>40</v>
      </c>
      <c r="E15" s="12" t="s">
        <v>41</v>
      </c>
      <c r="F15" s="13" t="s">
        <v>42</v>
      </c>
      <c r="G15" s="14"/>
      <c r="H15" s="15">
        <v>4</v>
      </c>
      <c r="I15" s="15">
        <v>2</v>
      </c>
      <c r="J15" s="15" t="s">
        <v>43</v>
      </c>
    </row>
    <row r="16" ht="30" spans="1:10">
      <c r="A16" s="9"/>
      <c r="B16" s="10"/>
      <c r="C16" s="16"/>
      <c r="D16" s="12" t="s">
        <v>44</v>
      </c>
      <c r="E16" s="17" t="s">
        <v>45</v>
      </c>
      <c r="F16" s="13" t="s">
        <v>46</v>
      </c>
      <c r="G16" s="14"/>
      <c r="H16" s="15">
        <v>6</v>
      </c>
      <c r="I16" s="15">
        <f>H16*0.7</f>
        <v>4.2</v>
      </c>
      <c r="J16" s="15" t="s">
        <v>47</v>
      </c>
    </row>
    <row r="17" ht="55" customHeight="1" spans="1:11">
      <c r="A17" s="9"/>
      <c r="B17" s="10"/>
      <c r="C17" s="18"/>
      <c r="D17" s="19" t="s">
        <v>48</v>
      </c>
      <c r="E17" s="20" t="s">
        <v>45</v>
      </c>
      <c r="F17" s="21" t="s">
        <v>49</v>
      </c>
      <c r="G17" s="19"/>
      <c r="H17" s="21">
        <v>1</v>
      </c>
      <c r="I17" s="21">
        <v>0</v>
      </c>
      <c r="J17" s="21" t="s">
        <v>50</v>
      </c>
      <c r="K17" s="39"/>
    </row>
    <row r="18" ht="55" customHeight="1" spans="1:10">
      <c r="A18" s="9"/>
      <c r="B18" s="10"/>
      <c r="C18" s="16" t="s">
        <v>51</v>
      </c>
      <c r="D18" s="21" t="s">
        <v>52</v>
      </c>
      <c r="E18" s="20" t="s">
        <v>53</v>
      </c>
      <c r="F18" s="22" t="s">
        <v>53</v>
      </c>
      <c r="G18" s="23"/>
      <c r="H18" s="21">
        <v>9</v>
      </c>
      <c r="I18" s="21">
        <v>9</v>
      </c>
      <c r="J18" s="19"/>
    </row>
    <row r="19" ht="55" customHeight="1" spans="1:10">
      <c r="A19" s="9"/>
      <c r="B19" s="10"/>
      <c r="C19" s="18"/>
      <c r="D19" s="21" t="s">
        <v>54</v>
      </c>
      <c r="E19" s="20" t="s">
        <v>55</v>
      </c>
      <c r="F19" s="22" t="s">
        <v>56</v>
      </c>
      <c r="G19" s="23"/>
      <c r="H19" s="21">
        <v>10</v>
      </c>
      <c r="I19" s="21">
        <v>10</v>
      </c>
      <c r="J19" s="19"/>
    </row>
    <row r="20" ht="25" customHeight="1" spans="1:10">
      <c r="A20" s="9"/>
      <c r="B20" s="10"/>
      <c r="C20" s="24" t="s">
        <v>57</v>
      </c>
      <c r="D20" s="25" t="s">
        <v>58</v>
      </c>
      <c r="E20" s="25" t="s">
        <v>59</v>
      </c>
      <c r="F20" s="26" t="s">
        <v>60</v>
      </c>
      <c r="G20" s="25"/>
      <c r="H20" s="27">
        <v>10</v>
      </c>
      <c r="I20" s="27">
        <v>10</v>
      </c>
      <c r="J20" s="24"/>
    </row>
    <row r="21" ht="56" customHeight="1" spans="1:10">
      <c r="A21" s="9"/>
      <c r="B21" s="28" t="s">
        <v>61</v>
      </c>
      <c r="C21" s="29" t="s">
        <v>62</v>
      </c>
      <c r="D21" s="25" t="s">
        <v>63</v>
      </c>
      <c r="E21" s="27" t="s">
        <v>64</v>
      </c>
      <c r="F21" s="27" t="s">
        <v>65</v>
      </c>
      <c r="G21" s="30"/>
      <c r="H21" s="27">
        <v>10</v>
      </c>
      <c r="I21" s="40">
        <v>10</v>
      </c>
      <c r="J21" s="27" t="s">
        <v>66</v>
      </c>
    </row>
    <row r="22" ht="30" spans="1:10">
      <c r="A22" s="9"/>
      <c r="B22" s="29" t="s">
        <v>67</v>
      </c>
      <c r="C22" s="27" t="s">
        <v>68</v>
      </c>
      <c r="D22" s="27" t="s">
        <v>69</v>
      </c>
      <c r="E22" s="27" t="s">
        <v>69</v>
      </c>
      <c r="F22" s="31" t="s">
        <v>69</v>
      </c>
      <c r="G22" s="32"/>
      <c r="H22" s="27"/>
      <c r="I22" s="30"/>
      <c r="J22" s="30"/>
    </row>
    <row r="23" ht="30" spans="1:10">
      <c r="A23" s="9"/>
      <c r="B23" s="29"/>
      <c r="C23" s="27" t="s">
        <v>70</v>
      </c>
      <c r="D23" s="27" t="s">
        <v>71</v>
      </c>
      <c r="E23" s="27" t="s">
        <v>72</v>
      </c>
      <c r="F23" s="27" t="s">
        <v>72</v>
      </c>
      <c r="G23" s="30"/>
      <c r="H23" s="27">
        <v>30</v>
      </c>
      <c r="I23" s="27">
        <v>30</v>
      </c>
      <c r="J23" s="30"/>
    </row>
    <row r="24" ht="30" spans="1:10">
      <c r="A24" s="9"/>
      <c r="B24" s="29"/>
      <c r="C24" s="27" t="s">
        <v>73</v>
      </c>
      <c r="D24" s="27" t="s">
        <v>69</v>
      </c>
      <c r="E24" s="27" t="s">
        <v>69</v>
      </c>
      <c r="F24" s="30" t="s">
        <v>69</v>
      </c>
      <c r="G24" s="30"/>
      <c r="H24" s="27"/>
      <c r="I24" s="30"/>
      <c r="J24" s="30"/>
    </row>
    <row r="25" ht="55" customHeight="1" spans="1:10">
      <c r="A25" s="9"/>
      <c r="B25" s="29"/>
      <c r="C25" s="27" t="s">
        <v>74</v>
      </c>
      <c r="D25" s="27" t="s">
        <v>69</v>
      </c>
      <c r="E25" s="27" t="s">
        <v>69</v>
      </c>
      <c r="F25" s="30" t="s">
        <v>69</v>
      </c>
      <c r="G25" s="30"/>
      <c r="H25" s="30"/>
      <c r="I25" s="30"/>
      <c r="J25" s="30"/>
    </row>
    <row r="26" ht="60" spans="1:10">
      <c r="A26" s="9"/>
      <c r="B26" s="29" t="s">
        <v>75</v>
      </c>
      <c r="C26" s="27" t="s">
        <v>76</v>
      </c>
      <c r="D26" s="5" t="s">
        <v>77</v>
      </c>
      <c r="E26" s="4" t="s">
        <v>78</v>
      </c>
      <c r="F26" s="4" t="s">
        <v>78</v>
      </c>
      <c r="G26" s="4"/>
      <c r="H26" s="27">
        <v>10</v>
      </c>
      <c r="I26" s="30">
        <v>9</v>
      </c>
      <c r="J26" s="29" t="s">
        <v>79</v>
      </c>
    </row>
    <row r="27" ht="22" customHeight="1" spans="1:10">
      <c r="A27" s="33" t="s">
        <v>80</v>
      </c>
      <c r="B27" s="33"/>
      <c r="C27" s="33"/>
      <c r="D27" s="33"/>
      <c r="E27" s="33"/>
      <c r="F27" s="33"/>
      <c r="G27" s="33"/>
      <c r="H27" s="33">
        <f>SUM(H15:H26)+H8</f>
        <v>100</v>
      </c>
      <c r="I27" s="41">
        <f>SUM(I15:I26)+J8</f>
        <v>88.0102157424357</v>
      </c>
      <c r="J27" s="4"/>
    </row>
    <row r="28" ht="161" customHeight="1" spans="1:10">
      <c r="A28" s="34" t="s">
        <v>81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0"/>
    <mergeCell ref="B22:B25"/>
    <mergeCell ref="C15:C17"/>
    <mergeCell ref="C18:C19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2024-05-14T13:16:37Z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174BF5213BEC44B397C2941F7330BF63_12</vt:lpwstr>
  </property>
</Properties>
</file>