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xlnm.Print_Area" localSheetId="0">Sheet1!$A$1:$J$33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<sst xmlns="http://schemas.openxmlformats.org/spreadsheetml/2006/main" count="111" uniqueCount="86">
  <si>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</si>
  <si>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</si>
  <si>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</si>
  <si>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</si>
  <si>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肝研所四批试点-肝病合并感染的分子诊断技术开发和推广应用</t>
  </si>
  <si>
    <t>主管部门</t>
  </si>
  <si>
    <t>北京市卫生健康委员会</t>
  </si>
  <si>
    <t>实施单位</t>
  </si>
  <si>
    <t>北京肝病研究所</t>
  </si>
  <si>
    <t>项目负责人</t>
  </si>
  <si>
    <t>马迎民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</si>
  <si>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</si>
  <si>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</si>
  <si>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</si>
  <si>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</si>
  <si>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</si>
  <si>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</si>
  <si>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</si>
  <si>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</si>
  <si>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</si>
  <si>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</si>
  <si>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</si>
  <si>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</si>
  <si>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</si>
  <si>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</si>
  <si>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</si>
  <si>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</si>
  <si>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研发以临床特定微生物核酸等温扩增，改良NGS和绝对定量PCR为核心的肝病相关诊断技术和CRISPR智能结合为基础的HBV，HIV和梅毒感染人群现场快速早期诊断技术并扩展应用研究开发，以实现临床指导治疗，早期发现HBV，HIV和梅毒感染人群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</si>
  <si>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</si>
  <si>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</si>
  <si>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</si>
  <si>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</si>
  <si>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</si>
  <si>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</si>
  <si>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</si>
  <si>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</si>
  <si>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</si>
  <si>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</si>
  <si>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HBV、HIV、TP患者临床样本</t>
  </si>
  <si>
    <t>≤150例</t>
  </si>
  <si>
    <t>150例</t>
  </si>
  <si>
    <t>论著</t>
  </si>
  <si>
    <t>≤8篇</t>
  </si>
  <si>
    <t>8篇</t>
  </si>
  <si>
    <t>培养人才数量</t>
  </si>
  <si>
    <t>≤10名</t>
  </si>
  <si>
    <t>培养人才5名（李伟华，时红波，庞丽君，张向颖，高玉雪），研究生3名（徐玲，田原，潘桢桢）</t>
  </si>
  <si>
    <t>年初指标值设置偏高</t>
  </si>
  <si>
    <t>申请专利</t>
  </si>
  <si>
    <t>≤3个</t>
  </si>
  <si>
    <t>3个</t>
  </si>
  <si>
    <t>参加学术会议</t>
  </si>
  <si>
    <t>≤2次</t>
  </si>
  <si>
    <t>2次</t>
  </si>
  <si>
    <t>HBV、HIV、TP双重或者三重重叠感染患者病例</t>
  </si>
  <si>
    <t>≤20例</t>
  </si>
  <si>
    <t>20例</t>
  </si>
  <si>
    <t>质量指标</t>
  </si>
  <si>
    <t>论文发表合格率</t>
  </si>
  <si>
    <t>≥90%</t>
  </si>
  <si>
    <t>发明专利完成率</t>
  </si>
  <si>
    <t>时效指标</t>
  </si>
  <si>
    <t>项目实施的及时性</t>
  </si>
  <si>
    <t>≤1年</t>
  </si>
  <si>
    <t>1年</t>
  </si>
  <si>
    <t>成本指标（10分）</t>
  </si>
  <si>
    <t>经济成本指标</t>
  </si>
  <si>
    <t>项目成本</t>
  </si>
  <si>
    <t>≤238万元</t>
  </si>
  <si>
    <t>199.4926万元</t>
  </si>
  <si>
    <t>社会成本指标</t>
  </si>
  <si>
    <t>不涉及</t>
  </si>
  <si>
    <t>生态成本指标</t>
  </si>
  <si>
    <t>效果指标（30分）</t>
  </si>
  <si>
    <t>经济效益
指标</t>
  </si>
  <si>
    <t>社会效益
指标</t>
  </si>
  <si>
    <t>保障本单位重点研究方向的正常进行</t>
  </si>
  <si>
    <t>效益资料归集不充分，建议加强资料收集工作</t>
  </si>
  <si>
    <t>生态效益
指标</t>
  </si>
  <si>
    <t>可持续影响指标</t>
  </si>
  <si>
    <t>满意度
指标（10分）</t>
  </si>
  <si>
    <t>服务对象满意度指标</t>
  </si>
  <si>
    <t>参与人员满意度</t>
  </si>
  <si>
    <t>进行了满意度调查，但未进行数据分析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</si>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</sst>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50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3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10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/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"/>
  <sheetViews>
    <sheetView tabSelected="1" view="pageBreakPreview" zoomScale="85" zoomScaleNormal="100" topLeftCell="A8" workbookViewId="0">
      <selection activeCell="J31" sqref="J31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  <col min="11" max="12" width="12.6666666666667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83997424</v>
      </c>
      <c r="I6" s="9"/>
      <c r="J6" s="9"/>
    </row>
    <row r="7" ht="30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20" customHeight="1" spans="1:10">
      <c r="A8" s="11"/>
      <c r="B8" s="11"/>
      <c r="C8" s="11"/>
      <c r="D8" s="12" t="s">
        <v>19</v>
      </c>
      <c r="E8" s="13">
        <f>238+E10</f>
        <v>499.154435</v>
      </c>
      <c r="F8" s="13">
        <f>F9+F10</f>
        <v>499.154435</v>
      </c>
      <c r="G8" s="13">
        <f>G9+G10</f>
        <v>460.647035</v>
      </c>
      <c r="H8" s="5">
        <v>10</v>
      </c>
      <c r="I8" s="44">
        <f>G8/F8</f>
        <v>0.922854737331944</v>
      </c>
      <c r="J8" s="45">
        <f>10*I8</f>
        <v>9.22854737331944</v>
      </c>
    </row>
    <row r="9" ht="30" customHeight="1" spans="1:10">
      <c r="A9" s="11"/>
      <c r="B9" s="11"/>
      <c r="C9" s="11"/>
      <c r="D9" s="14" t="s">
        <v>20</v>
      </c>
      <c r="E9" s="13">
        <v>238</v>
      </c>
      <c r="F9" s="13">
        <v>238</v>
      </c>
      <c r="G9" s="13">
        <v>199.4926</v>
      </c>
      <c r="H9" s="5" t="s">
        <v>21</v>
      </c>
      <c r="I9" s="44">
        <f>G9/F9</f>
        <v>0.838204201680672</v>
      </c>
      <c r="J9" s="11" t="s">
        <v>21</v>
      </c>
    </row>
    <row r="10" ht="25" customHeight="1" spans="1:10">
      <c r="A10" s="11"/>
      <c r="B10" s="11"/>
      <c r="C10" s="11"/>
      <c r="D10" s="5" t="s">
        <v>22</v>
      </c>
      <c r="E10" s="13">
        <v>261.154435</v>
      </c>
      <c r="F10" s="13">
        <v>261.154435</v>
      </c>
      <c r="G10" s="13">
        <v>261.154435</v>
      </c>
      <c r="H10" s="5" t="s">
        <v>21</v>
      </c>
      <c r="I10" s="44">
        <f>G10/F10</f>
        <v>1</v>
      </c>
      <c r="J10" s="11" t="s">
        <v>21</v>
      </c>
    </row>
    <row r="11" ht="19" customHeight="1" spans="1:10">
      <c r="A11" s="11"/>
      <c r="B11" s="11"/>
      <c r="C11" s="11"/>
      <c r="D11" s="10" t="s">
        <v>23</v>
      </c>
      <c r="E11" s="5"/>
      <c r="F11" s="5"/>
      <c r="G11" s="5"/>
      <c r="H11" s="5" t="s">
        <v>21</v>
      </c>
      <c r="I11" s="46" t="e">
        <f>G11/F11</f>
        <v>#DIV/0!</v>
      </c>
      <c r="J11" s="11" t="s">
        <v>21</v>
      </c>
    </row>
    <row r="12" ht="26" customHeight="1" spans="1:10">
      <c r="A12" s="15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5"/>
      <c r="B13" s="11" t="s">
        <v>27</v>
      </c>
      <c r="C13" s="11"/>
      <c r="D13" s="11"/>
      <c r="E13" s="11"/>
      <c r="F13" s="16" t="s">
        <v>27</v>
      </c>
      <c r="G13" s="16"/>
      <c r="H13" s="16"/>
      <c r="I13" s="16"/>
      <c r="J13" s="16"/>
    </row>
    <row r="14" ht="30" spans="1:10">
      <c r="A14" s="15" t="s">
        <v>28</v>
      </c>
      <c r="B14" s="11" t="s">
        <v>29</v>
      </c>
      <c r="C14" s="5" t="s">
        <v>30</v>
      </c>
      <c r="D14" s="5" t="s">
        <v>31</v>
      </c>
      <c r="E14" s="5" t="s">
        <v>32</v>
      </c>
      <c r="F14" s="11" t="s">
        <v>33</v>
      </c>
      <c r="G14" s="11"/>
      <c r="H14" s="11" t="s">
        <v>34</v>
      </c>
      <c r="I14" s="11" t="s">
        <v>18</v>
      </c>
      <c r="J14" s="11" t="s">
        <v>35</v>
      </c>
    </row>
    <row r="15" ht="41" customHeight="1" spans="1:10">
      <c r="A15" s="15"/>
      <c r="B15" s="17" t="s">
        <v>36</v>
      </c>
      <c r="C15" s="18" t="s">
        <v>37</v>
      </c>
      <c r="D15" s="11" t="s">
        <v>38</v>
      </c>
      <c r="E15" s="5" t="s">
        <v>39</v>
      </c>
      <c r="F15" s="5" t="s">
        <v>40</v>
      </c>
      <c r="G15" s="5"/>
      <c r="H15" s="11">
        <v>3</v>
      </c>
      <c r="I15" s="11">
        <v>3</v>
      </c>
      <c r="J15" s="5"/>
    </row>
    <row r="16" customFormat="1" ht="41" customHeight="1" spans="1:10">
      <c r="A16" s="15"/>
      <c r="B16" s="19"/>
      <c r="C16" s="20"/>
      <c r="D16" s="11" t="s">
        <v>41</v>
      </c>
      <c r="E16" s="5" t="s">
        <v>42</v>
      </c>
      <c r="F16" s="6" t="s">
        <v>43</v>
      </c>
      <c r="G16" s="8"/>
      <c r="H16" s="11">
        <v>3</v>
      </c>
      <c r="I16" s="11">
        <v>3</v>
      </c>
      <c r="J16" s="5"/>
    </row>
    <row r="17" customFormat="1" ht="70" customHeight="1" spans="1:10">
      <c r="A17" s="15"/>
      <c r="B17" s="19"/>
      <c r="C17" s="20"/>
      <c r="D17" s="11" t="s">
        <v>44</v>
      </c>
      <c r="E17" s="21" t="s">
        <v>45</v>
      </c>
      <c r="F17" s="22" t="s">
        <v>46</v>
      </c>
      <c r="G17" s="23"/>
      <c r="H17" s="16">
        <v>2</v>
      </c>
      <c r="I17" s="16">
        <f>8/10*2</f>
        <v>1.6</v>
      </c>
      <c r="J17" s="30" t="s">
        <v>47</v>
      </c>
    </row>
    <row r="18" customFormat="1" ht="64" customHeight="1" spans="1:10">
      <c r="A18" s="15"/>
      <c r="B18" s="19"/>
      <c r="C18" s="20"/>
      <c r="D18" s="11" t="s">
        <v>48</v>
      </c>
      <c r="E18" s="21" t="s">
        <v>49</v>
      </c>
      <c r="F18" s="24" t="s">
        <v>50</v>
      </c>
      <c r="G18" s="25"/>
      <c r="H18" s="16">
        <v>4</v>
      </c>
      <c r="I18" s="16">
        <v>4</v>
      </c>
      <c r="J18" s="47"/>
    </row>
    <row r="19" customFormat="1" ht="41" customHeight="1" spans="1:10">
      <c r="A19" s="15"/>
      <c r="B19" s="19"/>
      <c r="C19" s="20"/>
      <c r="D19" s="11" t="s">
        <v>51</v>
      </c>
      <c r="E19" s="5" t="s">
        <v>52</v>
      </c>
      <c r="F19" s="6" t="s">
        <v>53</v>
      </c>
      <c r="G19" s="8"/>
      <c r="H19" s="11">
        <v>4</v>
      </c>
      <c r="I19" s="11">
        <v>4</v>
      </c>
      <c r="J19" s="5"/>
    </row>
    <row r="20" customFormat="1" ht="65" customHeight="1" spans="1:10">
      <c r="A20" s="15"/>
      <c r="B20" s="19"/>
      <c r="C20" s="26"/>
      <c r="D20" s="11" t="s">
        <v>54</v>
      </c>
      <c r="E20" s="21" t="s">
        <v>55</v>
      </c>
      <c r="F20" s="24" t="s">
        <v>56</v>
      </c>
      <c r="G20" s="25"/>
      <c r="H20" s="16">
        <v>4</v>
      </c>
      <c r="I20" s="16">
        <v>4</v>
      </c>
      <c r="J20" s="16"/>
    </row>
    <row r="21" s="1" customFormat="1" ht="41" customHeight="1" spans="1:10">
      <c r="A21" s="27"/>
      <c r="B21" s="28"/>
      <c r="C21" s="29" t="s">
        <v>57</v>
      </c>
      <c r="D21" s="30" t="s">
        <v>58</v>
      </c>
      <c r="E21" s="31" t="s">
        <v>59</v>
      </c>
      <c r="F21" s="32">
        <v>1</v>
      </c>
      <c r="G21" s="32"/>
      <c r="H21" s="16">
        <v>5</v>
      </c>
      <c r="I21" s="16">
        <v>5</v>
      </c>
      <c r="J21" s="21"/>
    </row>
    <row r="22" s="1" customFormat="1" ht="67" customHeight="1" spans="1:10">
      <c r="A22" s="27"/>
      <c r="B22" s="28"/>
      <c r="C22" s="33"/>
      <c r="D22" s="30" t="s">
        <v>60</v>
      </c>
      <c r="E22" s="31" t="s">
        <v>59</v>
      </c>
      <c r="F22" s="34">
        <v>1</v>
      </c>
      <c r="G22" s="35"/>
      <c r="H22" s="16">
        <v>5</v>
      </c>
      <c r="I22" s="16">
        <v>5</v>
      </c>
      <c r="J22" s="47"/>
    </row>
    <row r="23" ht="41" customHeight="1" spans="1:10">
      <c r="A23" s="15"/>
      <c r="B23" s="36"/>
      <c r="C23" s="5" t="s">
        <v>61</v>
      </c>
      <c r="D23" s="11" t="s">
        <v>62</v>
      </c>
      <c r="E23" s="11" t="s">
        <v>63</v>
      </c>
      <c r="F23" s="11" t="s">
        <v>64</v>
      </c>
      <c r="G23" s="11"/>
      <c r="H23" s="11">
        <v>10</v>
      </c>
      <c r="I23" s="11">
        <v>10</v>
      </c>
      <c r="J23" s="5"/>
    </row>
    <row r="24" ht="63" customHeight="1" spans="1:11">
      <c r="A24" s="15"/>
      <c r="B24" s="17" t="s">
        <v>65</v>
      </c>
      <c r="C24" s="11" t="s">
        <v>66</v>
      </c>
      <c r="D24" s="11" t="s">
        <v>67</v>
      </c>
      <c r="E24" s="11" t="s">
        <v>68</v>
      </c>
      <c r="F24" s="11" t="s">
        <v>69</v>
      </c>
      <c r="G24" s="11"/>
      <c r="H24" s="11">
        <v>10</v>
      </c>
      <c r="I24" s="11">
        <v>10</v>
      </c>
      <c r="J24" s="14"/>
      <c r="K24" s="48"/>
    </row>
    <row r="25" ht="38" customHeight="1" spans="1:10">
      <c r="A25" s="15"/>
      <c r="B25" s="19"/>
      <c r="C25" s="11" t="s">
        <v>70</v>
      </c>
      <c r="D25" s="11" t="s">
        <v>71</v>
      </c>
      <c r="E25" s="11" t="s">
        <v>71</v>
      </c>
      <c r="F25" s="37" t="s">
        <v>71</v>
      </c>
      <c r="G25" s="38"/>
      <c r="H25" s="11"/>
      <c r="I25" s="11"/>
      <c r="J25" s="5"/>
    </row>
    <row r="26" ht="38" customHeight="1" spans="1:10">
      <c r="A26" s="15"/>
      <c r="B26" s="36"/>
      <c r="C26" s="11" t="s">
        <v>72</v>
      </c>
      <c r="D26" s="11" t="s">
        <v>71</v>
      </c>
      <c r="E26" s="11" t="s">
        <v>71</v>
      </c>
      <c r="F26" s="37" t="s">
        <v>71</v>
      </c>
      <c r="G26" s="38"/>
      <c r="H26" s="11"/>
      <c r="I26" s="11"/>
      <c r="J26" s="5"/>
    </row>
    <row r="27" ht="30" spans="1:10">
      <c r="A27" s="15"/>
      <c r="B27" s="39" t="s">
        <v>73</v>
      </c>
      <c r="C27" s="39" t="s">
        <v>74</v>
      </c>
      <c r="D27" s="11" t="s">
        <v>71</v>
      </c>
      <c r="E27" s="11" t="s">
        <v>71</v>
      </c>
      <c r="F27" s="37" t="s">
        <v>71</v>
      </c>
      <c r="G27" s="38"/>
      <c r="H27" s="11"/>
      <c r="I27" s="5"/>
      <c r="J27" s="5"/>
    </row>
    <row r="28" ht="45" spans="1:11">
      <c r="A28" s="15"/>
      <c r="B28" s="39"/>
      <c r="C28" s="39" t="s">
        <v>75</v>
      </c>
      <c r="D28" s="11" t="s">
        <v>76</v>
      </c>
      <c r="E28" s="11" t="s">
        <v>76</v>
      </c>
      <c r="F28" s="11" t="s">
        <v>76</v>
      </c>
      <c r="G28" s="11"/>
      <c r="H28" s="11">
        <v>30</v>
      </c>
      <c r="I28" s="13">
        <v>28</v>
      </c>
      <c r="J28" s="14" t="s">
        <v>77</v>
      </c>
      <c r="K28" s="48"/>
    </row>
    <row r="29" ht="37" customHeight="1" spans="1:10">
      <c r="A29" s="15"/>
      <c r="B29" s="39"/>
      <c r="C29" s="39" t="s">
        <v>78</v>
      </c>
      <c r="D29" s="11" t="s">
        <v>71</v>
      </c>
      <c r="E29" s="11" t="s">
        <v>71</v>
      </c>
      <c r="F29" s="37" t="s">
        <v>71</v>
      </c>
      <c r="G29" s="38"/>
      <c r="H29" s="11"/>
      <c r="I29" s="5"/>
      <c r="J29" s="5"/>
    </row>
    <row r="30" ht="40" customHeight="1" spans="1:10">
      <c r="A30" s="15"/>
      <c r="B30" s="39"/>
      <c r="C30" s="39" t="s">
        <v>79</v>
      </c>
      <c r="D30" s="11" t="s">
        <v>71</v>
      </c>
      <c r="E30" s="11" t="s">
        <v>71</v>
      </c>
      <c r="F30" s="37" t="s">
        <v>71</v>
      </c>
      <c r="G30" s="38"/>
      <c r="H30" s="11"/>
      <c r="I30" s="5"/>
      <c r="J30" s="5"/>
    </row>
    <row r="31" ht="51" customHeight="1" spans="1:10">
      <c r="A31" s="15"/>
      <c r="B31" s="39" t="s">
        <v>80</v>
      </c>
      <c r="C31" s="39" t="s">
        <v>81</v>
      </c>
      <c r="D31" s="11" t="s">
        <v>82</v>
      </c>
      <c r="E31" s="5" t="s">
        <v>59</v>
      </c>
      <c r="F31" s="40">
        <v>1</v>
      </c>
      <c r="G31" s="13"/>
      <c r="H31" s="11">
        <v>10</v>
      </c>
      <c r="I31" s="5">
        <v>9</v>
      </c>
      <c r="J31" s="11" t="s">
        <v>83</v>
      </c>
    </row>
    <row r="32" ht="27" customHeight="1" spans="1:10">
      <c r="A32" s="41" t="s">
        <v>84</v>
      </c>
      <c r="B32" s="41"/>
      <c r="C32" s="41"/>
      <c r="D32" s="41"/>
      <c r="E32" s="41"/>
      <c r="F32" s="41"/>
      <c r="G32" s="41"/>
      <c r="H32" s="41">
        <v>100</v>
      </c>
      <c r="I32" s="49">
        <f>SUM(I15:I31)+J8</f>
        <v>95.8285473733194</v>
      </c>
      <c r="J32" s="5"/>
    </row>
    <row r="33" ht="161" customHeight="1" spans="1:10">
      <c r="A33" s="42" t="s">
        <v>85</v>
      </c>
      <c r="B33" s="43"/>
      <c r="C33" s="43"/>
      <c r="D33" s="43"/>
      <c r="E33" s="43"/>
      <c r="F33" s="43"/>
      <c r="G33" s="43"/>
      <c r="H33" s="43"/>
      <c r="I33" s="43"/>
      <c r="J33" s="43"/>
    </row>
  </sheetData>
  <mergeCells count="42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2:A13"/>
    <mergeCell ref="A14:A31"/>
    <mergeCell ref="B15:B23"/>
    <mergeCell ref="B24:B26"/>
    <mergeCell ref="B27:B30"/>
    <mergeCell ref="C15:C20"/>
    <mergeCell ref="C21:C22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'</cp:lastModifiedBy>
  <dcterms:created xsi:type="dcterms:W3CDTF">2015-06-07T10:17:00Z</dcterms:created>
  <cp:lastPrinted>2020-04-24T18:17:00Z</cp:lastPrinted>
  <dcterms:modified xsi:type="dcterms:W3CDTF">2024-05-21T01:21:59Z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1E1106250A2143A5A4F6B76CF8245594_13</vt:lpwstr>
  </property>
</Properties>
</file>