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7154" windowHeight="8190"/>
  </bookViews>
  <sheets>
    <sheet name="2023年部门整体绩效评价指标体系评分表" sheetId="1" r:id="rId1"/>
  </sheets>
  <definedNames>
    <definedName name="_xlnm.Print_Titles" localSheetId="0">'2023年部门整体绩效评价指标体系评分表'!$6:$6</definedName>
    <definedName name="_xlnm.Print_Area" localSheetId="0">'2023年部门整体绩效评价指标体系评分表'!$A$1:$J$36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<sst xmlns="http://schemas.openxmlformats.org/spreadsheetml/2006/main" count="175" uniqueCount="149">
  <si>
    <t>2023年部门整体绩效评价指标体系评分表</t>
  </si>
  <si>
    <r>
      <rPr>
        <sz val="9"/>
        <rFont val="宋体"/>
        <charset val="134"/>
      </rPr>
      <t>一、</t>
    </r>
    <r>
      <rPr>
        <sz val="1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</si>
  <si>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</si>
  <si>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</si>
  <si>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</si>
  <si>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</si>
  <si>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</si>
  <si>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</si>
  <si>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</si>
  <si>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</si>
  <si>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</si>
  <si>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</si>
  <si>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</si>
  <si>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</si>
  <si>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如|（预算执行率-1）|≤30%，得分=20-|（预算执行率-1）|*20；如|（预算执行率-1）|＞30%，不得分。</t>
  </si>
  <si>
    <t>二、整体绩效目标实现情况（60分）</t>
  </si>
  <si>
    <t>一级指标</t>
  </si>
  <si>
    <t>三级指标　</t>
  </si>
  <si>
    <t>指标值</t>
  </si>
  <si>
    <t>完成值</t>
  </si>
  <si>
    <t>产出指标（30）</t>
  </si>
  <si>
    <t>数量指标（12）</t>
  </si>
  <si>
    <t>北京市福利彩票全年销售额</t>
  </si>
  <si>
    <t>≥34.51亿元</t>
  </si>
  <si>
    <t>51.60亿元</t>
  </si>
  <si>
    <t>考核福彩中心2023年度彩票销售情况</t>
  </si>
  <si>
    <t>完成指标，且不高于指标值30%，得满分；低于指标值，按照完成率赋予分值；完成指标，但高于指标值30%，相应扣减得分。</t>
  </si>
  <si>
    <t>筹集业务费收入</t>
  </si>
  <si>
    <t>≥1.68亿</t>
  </si>
  <si>
    <t>2.35亿元</t>
  </si>
  <si>
    <t>考核福彩中心2023年度筹集业务费情况</t>
  </si>
  <si>
    <t>筹集公益金</t>
  </si>
  <si>
    <t>≥5.63亿元</t>
  </si>
  <si>
    <t>7.91亿元</t>
  </si>
  <si>
    <t>考核福彩中心2023年度筹集公益金情况</t>
  </si>
  <si>
    <t>销售站数量情况</t>
  </si>
  <si>
    <t>≥上年销售站数量</t>
  </si>
  <si>
    <t>全年净增销售站点504个，年底全市站点总数达到3400个，增长率为17.40%。</t>
  </si>
  <si>
    <t>考核福彩中心2023年度销售站点设立情况</t>
  </si>
  <si>
    <t>质量指标（10）</t>
  </si>
  <si>
    <t>营销活动情况</t>
  </si>
  <si>
    <t>开展电脑票即开票等多种形式的营销活动，促进销量增长</t>
  </si>
  <si>
    <t>2023年度，即开票型福利彩票销售额16.79亿元,增加10.05亿元，增长149.11%，电脑型福利彩票销售额34.81亿元,增加5.73亿元，增长19.69%。</t>
  </si>
  <si>
    <t>考核福彩中心营销活动情况</t>
  </si>
  <si>
    <t>定性的方式进行自评。</t>
  </si>
  <si>
    <t>彩票系统稳定、安全运行率</t>
  </si>
  <si>
    <t>≥99%</t>
  </si>
  <si>
    <t>彩票系统稳定、安全运行率=稳定、安全实际运转时间 ÷ 总时间 × 100%。 稳定、安全实际运转时间指设备在生产过程中真正稳定、安全运转的时间。</t>
  </si>
  <si>
    <t>99%以上（含）计满分，每降低1%扣1分，扣完为止</t>
  </si>
  <si>
    <t>采购专用设备、软件质量合格率</t>
  </si>
  <si>
    <t>采购专用设备、软件质量合格率=合格的数量÷总数量×100%。</t>
  </si>
  <si>
    <t>进度指标（4）</t>
  </si>
  <si>
    <t>重点项目执行进度情况</t>
  </si>
  <si>
    <t>按计划开展项目</t>
  </si>
  <si>
    <t>2023年度重点项目各项服务内容均已按计划开始实施，活动效果达到福彩中心预期要求。</t>
  </si>
  <si>
    <t>考核福彩中心重点项目开展情况</t>
  </si>
  <si>
    <t>公益金、业务费上缴进度</t>
  </si>
  <si>
    <t>按预计销量安排，每月15日前及时上缴公益金及业务费</t>
  </si>
  <si>
    <t>2023年度福彩中心按规定计提公益金和业务费，并在规定的每月15日前足额上缴上月提取的公益金和业务费，无拖欠情况。</t>
  </si>
  <si>
    <t>考核福彩中心公益金、业务费上缴情况</t>
  </si>
  <si>
    <t>成本指标（4）</t>
  </si>
  <si>
    <t>基本经费支出控制率</t>
  </si>
  <si>
    <t>≤100%</t>
  </si>
  <si>
    <t>基本经费支出控制率=实际支出公用经费总额/预算安排公用经费总额×100%。
取数标准：“基本经费支出”实际支出数、“基本经费支出”预算安排数取2023年部门决算报表。</t>
  </si>
  <si>
    <t>控制率小于或等于100%的,得满分；
大于100%的,得0分</t>
  </si>
  <si>
    <t>项目经费支出控制率</t>
  </si>
  <si>
    <t>项目经费支出控制率=实际支出总额/预算安排项目经费总额×100%。
取数标准：“项目支出”实际支出数、“项目支出”预算安排数取2023年部门决算报表。</t>
  </si>
  <si>
    <t>“三公”经费支出控制率</t>
  </si>
  <si>
    <t>“三公“经费支出控制率=“三公”经费实际支出数/“三公经费”预算安排数×100%。
取数标准：”三公经费”实际支出数、“三公经费”预算安排数取2023年部门决算报表。</t>
  </si>
  <si>
    <t>效益指标（20）</t>
  </si>
  <si>
    <t>经济效益指标（4）</t>
  </si>
  <si>
    <t>“扶老、助残、救孤、济困”项目提供资金支持</t>
  </si>
  <si>
    <t>优良中低差</t>
  </si>
  <si>
    <t>优。一是彩票销售额以及公益金筹集额稳步增长。2023年北京市福利彩票累计期销售51.60亿元，同比增长44.05%，其中电脑票销售34.81亿元，即开票销售16.79亿元，筹集中央及地方公益金15.61亿元。二是彩票市场覆盖面扩大。2023年度福彩中心根据不同区域特点开展市场拓展工作，全市福利彩票销售站达到3400家，净增长504家，进一步提高彩民购彩便利性。</t>
  </si>
  <si>
    <r>
      <rPr>
        <b/>
        <sz val="10"/>
        <rFont val="宋体"/>
        <charset val="134"/>
      </rPr>
      <t>经济效益：</t>
    </r>
    <r>
      <rPr>
        <sz val="10"/>
        <rFont val="宋体"/>
        <charset val="134"/>
      </rPr>
      <t xml:space="preserve">考核部门（单位）履行职责对经济发展所带来的直接或间接影响。
</t>
    </r>
    <r>
      <rPr>
        <b/>
        <sz val="10"/>
        <rFont val="宋体"/>
        <charset val="134"/>
      </rPr>
      <t>社会效益：</t>
    </r>
    <r>
      <rPr>
        <sz val="10"/>
        <rFont val="宋体"/>
        <charset val="134"/>
      </rPr>
      <t xml:space="preserve">考核部门（单位）履行职责对社会发展所带来的直接或间接影响。
</t>
    </r>
    <r>
      <rPr>
        <b/>
        <sz val="10"/>
        <rFont val="宋体"/>
        <charset val="134"/>
      </rPr>
      <t>环境效益：</t>
    </r>
    <r>
      <rPr>
        <sz val="10"/>
        <rFont val="宋体"/>
        <charset val="134"/>
      </rPr>
      <t xml:space="preserve">考核部门（单位）履行职责对环境所带来的直接或间接影响。
</t>
    </r>
    <r>
      <rPr>
        <b/>
        <sz val="10"/>
        <rFont val="宋体"/>
        <charset val="134"/>
      </rPr>
      <t>可持续性影响：</t>
    </r>
    <r>
      <rPr>
        <sz val="10"/>
        <rFont val="宋体"/>
        <charset val="134"/>
      </rPr>
      <t xml:space="preserve">考核部门绩效目标实现的长效机制建设情况，部门工作效率提升措施的创新。
</t>
    </r>
    <r>
      <rPr>
        <b/>
        <sz val="10"/>
        <rFont val="宋体"/>
        <charset val="134"/>
      </rPr>
      <t>服务对象满意度：</t>
    </r>
    <r>
      <rPr>
        <sz val="10"/>
        <rFont val="宋体"/>
        <charset val="134"/>
      </rPr>
      <t>部门（单位）的服务对象对部门履职效果的满意程度。</t>
    </r>
  </si>
  <si>
    <t>定性的方式进行自评。评价为“优”得4分；“良”得3分；“中”得2分；“低”和“差”不得分。</t>
  </si>
  <si>
    <t>社会效益指标（6）</t>
  </si>
  <si>
    <t>支持社会公益事业发展</t>
  </si>
  <si>
    <t>支持社会公益事业发展效果明显</t>
  </si>
  <si>
    <t>2023年福彩中心上缴市级彩票公益金7.60亿元，公益金全年支出6.00亿元，全部按照福利彩票公益金“扶老、助残、救孤、济困”的宗旨，用于转移支付补助。</t>
  </si>
  <si>
    <t>效果明显记4分，效果较好记3分、效果一般记1-2分、效果较差或无明显影响效果不得分。</t>
  </si>
  <si>
    <t>带动社会就业</t>
  </si>
  <si>
    <t>有效带动社会就业</t>
  </si>
  <si>
    <t>2023年福彩中心扩大彩票市场覆盖面，全市福利彩票销售站净增长504家，向社会提供就业机会，增加社会就业岗位4298个，并通过推进市场推广、公益宣传、渠道拓展等项目实施，促进印刷、广告、新媒体等相关行业的发展。</t>
  </si>
  <si>
    <t>有效带动社会就业得2分；未带动社会就业不得分。</t>
  </si>
  <si>
    <t>环境效益指标（2）</t>
  </si>
  <si>
    <t>对环境的影响</t>
  </si>
  <si>
    <t>对环境未产生不利影响</t>
  </si>
  <si>
    <t>保护绿色生态环境，应对气候变化，是人类的共同责任。福彩中心重视绿色低碳环保理念的传播，将绿色发展融入日常工作生活中，倡导职工从自身做起，从小事做起，节能减排，构建文明健康绿色环保生活方式，促进生态环境可持续发展，推动人与自然良性循环、和谐共生。</t>
  </si>
  <si>
    <t>对环境未产生不利影响得2分；产生不利影响不得分。</t>
  </si>
  <si>
    <t>可持续影响指标（8）</t>
  </si>
  <si>
    <t>提升福利彩票品牌公益形象</t>
  </si>
  <si>
    <t>优</t>
  </si>
  <si>
    <t>优。福彩中心加大公益宣传，优化构建有实效的宣传组合。严格执行宣传“四级审核”制度，发挥新媒体和广播电台、公交车身广告作用，增加地铁、电梯渠道宣传，通过制作福彩公益宣传片、游戏营销及市场动态短视频，向大众传播福彩公益金使用、开奖流程、理性购彩等内容，提升福彩公信力。在销售站内张贴理性购彩宣传册、摆放“理性购彩‘五知道’”等方式强化宣传理性购彩，彰显福彩责任担当，突显福彩品牌及公益形象。</t>
  </si>
  <si>
    <t>对销售站的管理和维护</t>
  </si>
  <si>
    <t>销售站规范运营</t>
  </si>
  <si>
    <t>一是营造健康购彩环境，规范彩票市场秩序。二是压紧压实安全生产主体责任。加强组织领导和制度建设，深入开展全年安全生产大排查大整治工作，对全市3400家彩票销售站点和9处分散的办公业务场所开展全覆盖安全巡查，确保整体安全。</t>
  </si>
  <si>
    <t>销售站规范运营得满分；出现未规范运营情况，及时处理得2分；未及时处理，造成影响较大，不得分。</t>
  </si>
  <si>
    <t>满意度指标（10）</t>
  </si>
  <si>
    <t>服务对象满意度指标（10）</t>
  </si>
  <si>
    <t>销售站满意度</t>
  </si>
  <si>
    <t>为销售站解决实际问题、提供服务高效、及时</t>
  </si>
  <si>
    <t>福彩中心不断调整服务方案，满足销售站的发展需求。一是制定《市场管理人员工作规范》，明确市场管理人员的销售站管理职责，使管理工作有章可依、有据可查，提升其工作积极性。二是修订《销售站新增撤机业务规程》，明确业务流程及职责权限，优化增撤机业务处理，提升销售站满意度。三是强化培训力度，提升销售站队伍素质建设。开展福彩销售站内部形象化建设专项督导，进一步提升福彩实体店形象福彩中心制作培训视频提供业务指导，并在巡查中提供普法培训、政策宣讲等，不断强化销售人员的风险防范意识，提升销售人员销售技巧，提升销量，提高满意度。</t>
  </si>
  <si>
    <t>彩民满意度</t>
  </si>
  <si>
    <t>为彩民解决实际问题、提供服务高效、及时</t>
  </si>
  <si>
    <t>一是福彩中心在2023年度举行了多形式、多维度、多场次的培训，对于新增销售站的服务意识培训工作更是放在重要位置，有效提升北京地区福彩销售站的整体服务意识，购彩者满意度不断攀升。二是为满足特殊群体的需求，北京地区很多福彩销售站里都配备了老花镜，提供关爱残疾人的服务设施，点点滴滴体现用心服务，播撒福彩爱心，进一步提升彩民满意度。三是进一步明确客户服务热线处理程序，规范工作流程、提升办理时效，提升彩民满意度。</t>
  </si>
  <si>
    <t>三、预算管理情况（20分）</t>
  </si>
  <si>
    <t>二级指标</t>
  </si>
  <si>
    <t>三级指标</t>
  </si>
  <si>
    <t>预算管理情况（20）</t>
  </si>
  <si>
    <t>财务管理（4）</t>
  </si>
  <si>
    <t>财务管理制度健全性</t>
  </si>
  <si>
    <t>规范财务行为，分析风险防控点，完善财务管理制度建设和单位内部控制建设，规范资金的使用支出，提高资金风险防控能力情况。</t>
  </si>
  <si>
    <t>以内部控制体系建设为抓手，福彩中心不断完善财务管理制度建设和单位内部控制建设。一是修订完善了内部控制手册，提供了操作规范和规章约束。二是健全了财务管理制度对中心会计资料、内部审计监督、资金收入支出等事项进行了规定。</t>
  </si>
  <si>
    <t>考核部门（单位）为加强财务管理、规范财务行为而制定的管理制度。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</si>
  <si>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</si>
  <si>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</si>
  <si>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使用预算资金符合相关的预算财务管理制度的规定，符合相关规定的开支范围，用以反映预算资金的规范运行和安全运行情况。</t>
  </si>
  <si>
    <t>实行预算项目事前有规范、事中有监督、事后有考核，借助信息化系统建立全流程动态预算执行控制机制。中心财务管理责任明确，基本经费支出按职责权限实施归口管理，项目重大开支均经过福彩中心主任办公会或支部委员会集体决策通过，并全面、如实记录于会议纪要。基本经费支出和项目经费支出均符合部门预算批复的用途，经费审批手续严格，结算报销程序规范。未发现资金截留、挤占、挪用情况。</t>
  </si>
  <si>
    <t>考核部门（单位）使用预算资金是否符合相关的预算财务管理制度的规定，是否符合相关规定的开支范围，用以反映考核部门（单位）预算资金的规范运行和安全运行情况。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</si>
  <si>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</si>
  <si>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</si>
  <si>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会计基础信息情况</t>
  </si>
  <si>
    <t>严格按照《中华人民共和国预算法》《政府会计准则》等组织会计核算，确保会计信息及时、真实、完整、准确。对2023年度会计电子账套及记账凭证进行检查，电子账套数据清晰完善，账目记载准确，勾稽关系正确；抽查的经济业务原始凭证与记账凭证信息一致，票据规范，附件完整，报销审批手续齐全；按时、规范编制预、决算报表，及时、客观进行分析、判断，并经第三方审计机构审查，为中心管理和决策提供真实、完整的会计信息资料。</t>
  </si>
  <si>
    <t>考核部门（单位）会计基础信息情况。</t>
  </si>
  <si>
    <t>①基础数据信息和会计信息资料是否真实；②基础数据信息和会计信息资料是否完整；③基础数据信息和会计信息资料是否准确。每有一项不合格扣1分，扣完为止。</t>
  </si>
  <si>
    <t>资产管理（4）</t>
  </si>
  <si>
    <t>资产管理规范性</t>
  </si>
  <si>
    <t>资产保持安全完整情况，资产配置合理情况，资产使用和资产处理规范情况以及资产管理的整体水平。</t>
  </si>
  <si>
    <t>资产配置与各部门的编制人数、职能设置、福彩业务发展规划等要求相适应。修订下发了《北京市福利彩票发行中心固定资产管理办法》，明确资产管理部门和资产使用部门的各项职责。根据《行政事业性国有资产管理条例》等规定，严格履行固定资产登记、调拨、报损、报废等报批手续，保证固定资产使用合理规范，每年定期对资产进行盘点，确保资产保管使用状态良好，资产台账完善。</t>
  </si>
  <si>
    <t>考核部门（单位）的资产是否保持安全完整，资产配置是否合理，资产使用和资产处理是否规范，用以反映和考核部门（单位）资产管理的整体水平。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</si>
  <si>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</si>
  <si>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</si>
  <si>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</si>
  <si>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绩效管理信息的汇总和应用情况</t>
  </si>
  <si>
    <t>根据中共中央国务院和北京市委市政府全面实施预算绩效管理的要求，严格落实预算绩效管理主体责任，扎实推进绩效目标管理、绩效运行监控和绩效评价管理的全过程绩效管理，对绩效目标偏离情况及时进行矫正，应及时分析偏离绩效目标原因，采取纠偏措施，2023年度绩效目标完成情况良好。</t>
  </si>
  <si>
    <t>考核部门（单位）在绩效管理信息的汇总和应用情况。</t>
  </si>
  <si>
    <t>①部门（单位）是否制定相应的绩效管理规定；②部门（单位）是否开展全过程绩效管理；③部门（单位）是否及时对绩效信息进行汇总分析整理；④部门（单位）是否对绩效目标偏离情况及时进行矫正。每有一项不合格扣1分，扣完为止。</t>
  </si>
  <si>
    <t>结转结余率（4）</t>
  </si>
  <si>
    <t>结转结余率</t>
  </si>
  <si>
    <t>≤上年结转结余率</t>
  </si>
  <si>
    <t>结转结余率=结转结余总额/支出预算数×100%。
结转结余总额：部门（单位）本年度的结转资金与结余资金之和。</t>
  </si>
  <si>
    <t>部门结转结余率低于上年的不扣分；高于上年结余率，每高出1个百分点扣0.5分，扣完为止。</t>
  </si>
  <si>
    <t>部门预决算差异率（4）</t>
  </si>
  <si>
    <t>部门预决算差异率</t>
  </si>
  <si>
    <t>高于北京市市级平均差异率</t>
  </si>
  <si>
    <t>通过年度部门决算与年初部门预算对比，对部门的年度支出情况进行考核，衡量部门预算的约束力。
预决算差异率=（决算数-预算数）/预算数</t>
  </si>
  <si>
    <t>部门预决算差异率绝对数低于市级平均差异率绝对数不扣分，高于市级平均差异率绝对数的，每高于5%（含），扣减0.2分，扣完为止。预决算平均差异率=（所有部门支出总计-所有部门预算总计）/所有部门预算总计）</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</si>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</sst>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1"/>
      <name val="宋体"/>
      <charset val="134"/>
    </font>
    <font>
      <sz val="11"/>
      <color rgb="FF0000FF"/>
      <name val="宋体"/>
      <charset val="134"/>
    </font>
    <font>
      <sz val="10"/>
      <name val="宋体"/>
      <charset val="134"/>
    </font>
    <font>
      <sz val="10"/>
      <color rgb="FF0000FF"/>
      <name val="宋体"/>
      <charset val="134"/>
    </font>
    <font>
      <sz val="11"/>
      <name val="等线"/>
      <charset val="134"/>
      <scheme val="minor"/>
    </font>
    <font>
      <sz val="11"/>
      <color rgb="FF0000FF"/>
      <name val="等线"/>
      <charset val="134"/>
      <scheme val="minor"/>
    </font>
    <font>
      <sz val="22"/>
      <name val="方正小标宋简体"/>
      <charset val="134"/>
    </font>
    <font>
      <sz val="22"/>
      <color rgb="FF0000FF"/>
      <name val="方正小标宋简体"/>
      <charset val="134"/>
    </font>
    <font>
      <sz val="9"/>
      <name val="宋体"/>
      <charset val="134"/>
    </font>
    <font>
      <b/>
      <sz val="10"/>
      <name val="宋体"/>
      <charset val="134"/>
    </font>
    <font>
      <b/>
      <sz val="11"/>
      <name val="等线"/>
      <charset val="134"/>
      <scheme val="minor"/>
    </font>
    <font>
      <b/>
      <sz val="11"/>
      <color rgb="FF0000FF"/>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9"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4" borderId="12" applyNumberFormat="0" applyAlignment="0" applyProtection="0">
      <alignment vertical="center"/>
    </xf>
    <xf numFmtId="0" fontId="22" fillId="5" borderId="13" applyNumberFormat="0" applyAlignment="0" applyProtection="0">
      <alignment vertical="center"/>
    </xf>
    <xf numFmtId="0" fontId="23" fillId="5" borderId="12" applyNumberFormat="0" applyAlignment="0" applyProtection="0">
      <alignment vertical="center"/>
    </xf>
    <xf numFmtId="0" fontId="24" fillId="6"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52">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vertical="center" wrapText="1"/>
    </xf>
    <xf numFmtId="0" fontId="4" fillId="2" borderId="0" xfId="0" applyFont="1" applyFill="1" applyAlignment="1">
      <alignment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7" fillId="0" borderId="0" xfId="0" applyFont="1" applyFill="1" applyAlignment="1">
      <alignment horizontal="center" wrapText="1"/>
    </xf>
    <xf numFmtId="0" fontId="8" fillId="0" borderId="0" xfId="0" applyFont="1" applyFill="1" applyAlignment="1">
      <alignment horizontal="left" wrapText="1"/>
    </xf>
    <xf numFmtId="0" fontId="8" fillId="0" borderId="0" xfId="0" applyFont="1" applyFill="1" applyAlignment="1">
      <alignment horizont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justify" vertical="center" wrapText="1"/>
    </xf>
    <xf numFmtId="9" fontId="3" fillId="0" borderId="1" xfId="0" applyNumberFormat="1" applyFont="1" applyFill="1" applyBorder="1" applyAlignment="1">
      <alignment horizontal="justify" vertical="center" wrapText="1"/>
    </xf>
    <xf numFmtId="10" fontId="3" fillId="0" borderId="1" xfId="3" applyNumberFormat="1" applyFont="1" applyFill="1" applyBorder="1" applyAlignment="1" applyProtection="1">
      <alignment horizontal="justify" vertical="center" wrapText="1"/>
    </xf>
    <xf numFmtId="10" fontId="3" fillId="0" borderId="1" xfId="0" applyNumberFormat="1" applyFont="1" applyFill="1" applyBorder="1" applyAlignment="1" applyProtection="1">
      <alignment horizontal="justify" vertical="center" wrapText="1"/>
    </xf>
    <xf numFmtId="10" fontId="3" fillId="0" borderId="1" xfId="0" applyNumberFormat="1" applyFont="1" applyFill="1" applyBorder="1" applyAlignment="1">
      <alignment horizontal="justify" vertical="center" wrapText="1"/>
    </xf>
    <xf numFmtId="0" fontId="3" fillId="0" borderId="5" xfId="0" applyFont="1" applyFill="1" applyBorder="1" applyAlignment="1">
      <alignment horizontal="center" vertical="center" wrapText="1"/>
    </xf>
    <xf numFmtId="0" fontId="10"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justify" vertical="center" wrapText="1"/>
    </xf>
    <xf numFmtId="10" fontId="3" fillId="0" borderId="5" xfId="0" applyNumberFormat="1" applyFont="1" applyFill="1" applyBorder="1" applyAlignment="1">
      <alignment horizontal="left" vertical="center" wrapText="1"/>
    </xf>
    <xf numFmtId="176" fontId="3" fillId="0" borderId="5" xfId="0" applyNumberFormat="1" applyFont="1" applyFill="1" applyBorder="1" applyAlignment="1">
      <alignment horizontal="center" vertical="center" wrapText="1"/>
    </xf>
    <xf numFmtId="4" fontId="6" fillId="0" borderId="0" xfId="0" applyNumberFormat="1" applyFont="1" applyAlignment="1">
      <alignment horizontal="left" vertical="center" wrapText="1"/>
    </xf>
    <xf numFmtId="43" fontId="6" fillId="0" borderId="0" xfId="0" applyNumberFormat="1" applyFont="1" applyAlignment="1">
      <alignment horizontal="left" vertical="center" wrapText="1"/>
    </xf>
    <xf numFmtId="10" fontId="6" fillId="0" borderId="0" xfId="3" applyNumberFormat="1" applyFont="1" applyAlignment="1">
      <alignment horizontal="left" vertical="center" wrapText="1"/>
    </xf>
    <xf numFmtId="43" fontId="5" fillId="0" borderId="0" xfId="1" applyFont="1" applyAlignment="1">
      <alignment vertical="center" wrapText="1"/>
    </xf>
    <xf numFmtId="43" fontId="6" fillId="0" borderId="0" xfId="1" applyFont="1" applyAlignment="1">
      <alignment vertical="center" wrapText="1"/>
    </xf>
    <xf numFmtId="43" fontId="11" fillId="0" borderId="0" xfId="1" applyFont="1" applyAlignment="1">
      <alignment vertical="center" wrapText="1"/>
    </xf>
    <xf numFmtId="43" fontId="12" fillId="0" borderId="0" xfId="1" applyFont="1" applyAlignment="1">
      <alignment vertical="center" wrapText="1"/>
    </xf>
    <xf numFmtId="10" fontId="6" fillId="0" borderId="0" xfId="3" applyNumberFormat="1" applyFont="1" applyAlignment="1">
      <alignment vertical="center" wrapText="1"/>
    </xf>
    <xf numFmtId="0" fontId="3" fillId="0" borderId="8" xfId="0" applyFont="1" applyFill="1" applyBorder="1" applyAlignment="1">
      <alignment horizontal="center" vertical="center" wrapText="1"/>
    </xf>
    <xf numFmtId="10" fontId="4" fillId="0" borderId="0" xfId="0" applyNumberFormat="1" applyFont="1" applyAlignment="1">
      <alignment vertical="center" wrapText="1"/>
    </xf>
    <xf numFmtId="0" fontId="3" fillId="0" borderId="3" xfId="0" applyFont="1" applyFill="1" applyBorder="1" applyAlignment="1">
      <alignment horizontal="center" vertical="center" wrapText="1"/>
    </xf>
    <xf numFmtId="0" fontId="10" fillId="0" borderId="2"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3" xfId="0" applyFont="1" applyFill="1" applyBorder="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1"/>
  <sheetViews>
    <sheetView tabSelected="1" view="pageBreakPreview" zoomScale="70" zoomScaleNormal="100" topLeftCell="B34" workbookViewId="0">
      <selection activeCell="E35" sqref="E35"/>
    </sheetView>
  </sheetViews>
  <sheetFormatPr defaultColWidth="9" defaultRowHeight="14.1"/>
  <cols>
    <col min="1" max="1" width="10.3833333333333" style="7" customWidth="1"/>
    <col min="2" max="2" width="17" style="8" customWidth="1"/>
    <col min="3" max="3" width="20.8833333333333" style="9" customWidth="1"/>
    <col min="4" max="4" width="19.8833333333333" style="9" customWidth="1"/>
    <col min="5" max="5" width="41.6333333333333" style="9" customWidth="1"/>
    <col min="6" max="6" width="8.88333333333333" style="7" customWidth="1"/>
    <col min="7" max="7" width="8.88333333333333" style="10" customWidth="1"/>
    <col min="8" max="8" width="13.5" style="10" customWidth="1"/>
    <col min="9" max="9" width="15.3833333333333" style="10" customWidth="1"/>
    <col min="10" max="10" width="32.75" style="10" customWidth="1"/>
    <col min="11" max="11" width="20.3333333333333" style="10" customWidth="1"/>
    <col min="12" max="12" width="26.1333333333333" style="10" customWidth="1"/>
    <col min="13" max="16384" width="9" style="10"/>
  </cols>
  <sheetData>
    <row r="1" ht="27.6" spans="1:10">
      <c r="A1" s="11" t="s">
        <v>0</v>
      </c>
      <c r="B1" s="11"/>
      <c r="C1" s="12"/>
      <c r="D1" s="12"/>
      <c r="E1" s="12"/>
      <c r="F1" s="11"/>
      <c r="G1" s="13"/>
      <c r="H1" s="13"/>
      <c r="I1" s="13"/>
      <c r="J1" s="13"/>
    </row>
    <row r="2" s="1" customFormat="1" ht="24.95" customHeight="1" spans="1:10">
      <c r="A2" s="14" t="s">
        <v>1</v>
      </c>
      <c r="B2" s="15"/>
      <c r="C2" s="14"/>
      <c r="D2" s="14"/>
      <c r="E2" s="14"/>
      <c r="F2" s="14"/>
      <c r="G2" s="14"/>
      <c r="H2" s="14"/>
      <c r="I2" s="14"/>
      <c r="J2" s="14"/>
    </row>
    <row r="3" s="1" customFormat="1" ht="24.95" customHeight="1" spans="1:10">
      <c r="A3" s="16" t="s">
        <v>2</v>
      </c>
      <c r="B3" s="16" t="s">
        <v>3</v>
      </c>
      <c r="C3" s="16" t="s">
        <v>4</v>
      </c>
      <c r="D3" s="16" t="s">
        <v>5</v>
      </c>
      <c r="E3" s="16" t="s">
        <v>6</v>
      </c>
      <c r="F3" s="16" t="s">
        <v>7</v>
      </c>
      <c r="G3" s="16" t="s">
        <v>8</v>
      </c>
      <c r="H3" s="16"/>
      <c r="I3" s="16" t="s">
        <v>9</v>
      </c>
      <c r="J3" s="16" t="s">
        <v>10</v>
      </c>
    </row>
    <row r="4" s="2" customFormat="1" ht="78" customHeight="1" spans="1:10">
      <c r="A4" s="16" t="s">
        <v>11</v>
      </c>
      <c r="B4" s="16" t="s">
        <v>12</v>
      </c>
      <c r="C4" s="17">
        <v>16794.06</v>
      </c>
      <c r="D4" s="17">
        <v>16665.55</v>
      </c>
      <c r="E4" s="18">
        <f>D4/C4</f>
        <v>0.992347889670514</v>
      </c>
      <c r="F4" s="17">
        <v>20</v>
      </c>
      <c r="G4" s="19">
        <f>20-20*(100%-99.23%)</f>
        <v>19.846</v>
      </c>
      <c r="H4" s="20"/>
      <c r="I4" s="23" t="s">
        <v>13</v>
      </c>
      <c r="J4" s="23" t="s">
        <v>14</v>
      </c>
    </row>
    <row r="5" s="3" customFormat="1" ht="29.45" customHeight="1" spans="1:10">
      <c r="A5" s="21" t="s">
        <v>15</v>
      </c>
      <c r="B5" s="16"/>
      <c r="C5" s="21"/>
      <c r="D5" s="21"/>
      <c r="E5" s="21"/>
      <c r="F5" s="21"/>
      <c r="G5" s="21"/>
      <c r="H5" s="21"/>
      <c r="I5" s="21"/>
      <c r="J5" s="21"/>
    </row>
    <row r="6" s="4" customFormat="1" ht="25.15" customHeight="1" spans="1:10">
      <c r="A6" s="16" t="s">
        <v>16</v>
      </c>
      <c r="B6" s="16" t="s">
        <v>3</v>
      </c>
      <c r="C6" s="16" t="s">
        <v>17</v>
      </c>
      <c r="D6" s="16" t="s">
        <v>18</v>
      </c>
      <c r="E6" s="16" t="s">
        <v>19</v>
      </c>
      <c r="F6" s="16" t="s">
        <v>7</v>
      </c>
      <c r="G6" s="16" t="s">
        <v>8</v>
      </c>
      <c r="H6" s="22" t="s">
        <v>9</v>
      </c>
      <c r="I6" s="46"/>
      <c r="J6" s="16" t="s">
        <v>10</v>
      </c>
    </row>
    <row r="7" s="5" customFormat="1" ht="57.95" customHeight="1" spans="1:10">
      <c r="A7" s="16" t="s">
        <v>20</v>
      </c>
      <c r="B7" s="16" t="s">
        <v>21</v>
      </c>
      <c r="C7" s="23" t="s">
        <v>22</v>
      </c>
      <c r="D7" s="23" t="s">
        <v>23</v>
      </c>
      <c r="E7" s="23" t="s">
        <v>24</v>
      </c>
      <c r="F7" s="17">
        <v>3</v>
      </c>
      <c r="G7" s="17">
        <v>2.8</v>
      </c>
      <c r="H7" s="23" t="s">
        <v>25</v>
      </c>
      <c r="I7" s="23"/>
      <c r="J7" s="23" t="s">
        <v>26</v>
      </c>
    </row>
    <row r="8" s="5" customFormat="1" ht="57.95" customHeight="1" spans="1:10">
      <c r="A8" s="16"/>
      <c r="B8" s="16"/>
      <c r="C8" s="23" t="s">
        <v>27</v>
      </c>
      <c r="D8" s="23" t="s">
        <v>28</v>
      </c>
      <c r="E8" s="23" t="s">
        <v>29</v>
      </c>
      <c r="F8" s="17">
        <v>3</v>
      </c>
      <c r="G8" s="17">
        <v>2.8</v>
      </c>
      <c r="H8" s="23" t="s">
        <v>30</v>
      </c>
      <c r="I8" s="23"/>
      <c r="J8" s="23" t="s">
        <v>26</v>
      </c>
    </row>
    <row r="9" s="5" customFormat="1" ht="57.95" customHeight="1" spans="1:10">
      <c r="A9" s="16"/>
      <c r="B9" s="16"/>
      <c r="C9" s="23" t="s">
        <v>31</v>
      </c>
      <c r="D9" s="23" t="s">
        <v>32</v>
      </c>
      <c r="E9" s="23" t="s">
        <v>33</v>
      </c>
      <c r="F9" s="17">
        <v>3</v>
      </c>
      <c r="G9" s="17">
        <v>2.8</v>
      </c>
      <c r="H9" s="23" t="s">
        <v>34</v>
      </c>
      <c r="I9" s="23"/>
      <c r="J9" s="23" t="s">
        <v>26</v>
      </c>
    </row>
    <row r="10" s="5" customFormat="1" ht="57.95" customHeight="1" spans="1:10">
      <c r="A10" s="16"/>
      <c r="B10" s="16"/>
      <c r="C10" s="23" t="s">
        <v>35</v>
      </c>
      <c r="D10" s="23" t="s">
        <v>36</v>
      </c>
      <c r="E10" s="23" t="s">
        <v>37</v>
      </c>
      <c r="F10" s="17">
        <v>3</v>
      </c>
      <c r="G10" s="17">
        <v>3</v>
      </c>
      <c r="H10" s="23" t="s">
        <v>38</v>
      </c>
      <c r="I10" s="23"/>
      <c r="J10" s="23" t="s">
        <v>26</v>
      </c>
    </row>
    <row r="11" s="5" customFormat="1" ht="48.95" customHeight="1" spans="1:10">
      <c r="A11" s="16"/>
      <c r="B11" s="16" t="s">
        <v>39</v>
      </c>
      <c r="C11" s="23" t="s">
        <v>40</v>
      </c>
      <c r="D11" s="23" t="s">
        <v>41</v>
      </c>
      <c r="E11" s="23" t="s">
        <v>42</v>
      </c>
      <c r="F11" s="17">
        <v>4</v>
      </c>
      <c r="G11" s="17">
        <v>4</v>
      </c>
      <c r="H11" s="23" t="s">
        <v>43</v>
      </c>
      <c r="I11" s="23"/>
      <c r="J11" s="23" t="s">
        <v>44</v>
      </c>
    </row>
    <row r="12" s="5" customFormat="1" ht="77.45" customHeight="1" spans="1:10">
      <c r="A12" s="16"/>
      <c r="B12" s="16"/>
      <c r="C12" s="23" t="s">
        <v>45</v>
      </c>
      <c r="D12" s="23" t="s">
        <v>46</v>
      </c>
      <c r="E12" s="24">
        <v>1</v>
      </c>
      <c r="F12" s="17">
        <v>3</v>
      </c>
      <c r="G12" s="17">
        <v>3</v>
      </c>
      <c r="H12" s="23" t="s">
        <v>47</v>
      </c>
      <c r="I12" s="23"/>
      <c r="J12" s="23" t="s">
        <v>48</v>
      </c>
    </row>
    <row r="13" s="5" customFormat="1" ht="63" customHeight="1" spans="1:10">
      <c r="A13" s="16"/>
      <c r="B13" s="16"/>
      <c r="C13" s="23" t="s">
        <v>49</v>
      </c>
      <c r="D13" s="23" t="s">
        <v>46</v>
      </c>
      <c r="E13" s="24">
        <v>1</v>
      </c>
      <c r="F13" s="17">
        <v>3</v>
      </c>
      <c r="G13" s="17">
        <v>3</v>
      </c>
      <c r="H13" s="23" t="s">
        <v>50</v>
      </c>
      <c r="I13" s="23"/>
      <c r="J13" s="23" t="s">
        <v>48</v>
      </c>
    </row>
    <row r="14" s="5" customFormat="1" ht="48" customHeight="1" spans="1:10">
      <c r="A14" s="16"/>
      <c r="B14" s="16" t="s">
        <v>51</v>
      </c>
      <c r="C14" s="23" t="s">
        <v>52</v>
      </c>
      <c r="D14" s="23" t="s">
        <v>53</v>
      </c>
      <c r="E14" s="23" t="s">
        <v>54</v>
      </c>
      <c r="F14" s="17">
        <v>2</v>
      </c>
      <c r="G14" s="17">
        <v>2</v>
      </c>
      <c r="H14" s="23" t="s">
        <v>55</v>
      </c>
      <c r="I14" s="23"/>
      <c r="J14" s="23" t="s">
        <v>44</v>
      </c>
    </row>
    <row r="15" s="5" customFormat="1" ht="47.45" customHeight="1" spans="1:10">
      <c r="A15" s="16"/>
      <c r="B15" s="16"/>
      <c r="C15" s="23" t="s">
        <v>56</v>
      </c>
      <c r="D15" s="23" t="s">
        <v>57</v>
      </c>
      <c r="E15" s="23" t="s">
        <v>58</v>
      </c>
      <c r="F15" s="17">
        <v>2</v>
      </c>
      <c r="G15" s="17">
        <v>2</v>
      </c>
      <c r="H15" s="23" t="s">
        <v>59</v>
      </c>
      <c r="I15" s="23"/>
      <c r="J15" s="23" t="s">
        <v>44</v>
      </c>
    </row>
    <row r="16" s="5" customFormat="1" ht="99" customHeight="1" spans="1:11">
      <c r="A16" s="16"/>
      <c r="B16" s="16" t="s">
        <v>60</v>
      </c>
      <c r="C16" s="23" t="s">
        <v>61</v>
      </c>
      <c r="D16" s="23" t="s">
        <v>62</v>
      </c>
      <c r="E16" s="25">
        <v>0.974896090233344</v>
      </c>
      <c r="F16" s="17">
        <v>2</v>
      </c>
      <c r="G16" s="17">
        <v>2</v>
      </c>
      <c r="H16" s="23" t="s">
        <v>63</v>
      </c>
      <c r="I16" s="23"/>
      <c r="J16" s="23" t="s">
        <v>64</v>
      </c>
      <c r="K16" s="47"/>
    </row>
    <row r="17" s="5" customFormat="1" ht="87.95" customHeight="1" spans="1:11">
      <c r="A17" s="16"/>
      <c r="B17" s="16"/>
      <c r="C17" s="23" t="s">
        <v>65</v>
      </c>
      <c r="D17" s="23" t="s">
        <v>62</v>
      </c>
      <c r="E17" s="26">
        <v>0.996</v>
      </c>
      <c r="F17" s="17">
        <v>1</v>
      </c>
      <c r="G17" s="17">
        <v>1</v>
      </c>
      <c r="H17" s="23" t="s">
        <v>66</v>
      </c>
      <c r="I17" s="23"/>
      <c r="J17" s="23" t="s">
        <v>64</v>
      </c>
      <c r="K17" s="47"/>
    </row>
    <row r="18" s="5" customFormat="1" ht="99.95" customHeight="1" spans="1:11">
      <c r="A18" s="16"/>
      <c r="B18" s="16"/>
      <c r="C18" s="23" t="s">
        <v>67</v>
      </c>
      <c r="D18" s="23" t="s">
        <v>62</v>
      </c>
      <c r="E18" s="27">
        <v>0.256</v>
      </c>
      <c r="F18" s="17">
        <v>1</v>
      </c>
      <c r="G18" s="17">
        <v>1</v>
      </c>
      <c r="H18" s="23" t="s">
        <v>68</v>
      </c>
      <c r="I18" s="23"/>
      <c r="J18" s="23" t="s">
        <v>64</v>
      </c>
      <c r="K18" s="47"/>
    </row>
    <row r="19" s="5" customFormat="1" ht="113.1" customHeight="1" spans="1:10">
      <c r="A19" s="28" t="s">
        <v>69</v>
      </c>
      <c r="B19" s="16" t="s">
        <v>70</v>
      </c>
      <c r="C19" s="23" t="s">
        <v>71</v>
      </c>
      <c r="D19" s="23" t="s">
        <v>72</v>
      </c>
      <c r="E19" s="23" t="s">
        <v>73</v>
      </c>
      <c r="F19" s="17">
        <v>4</v>
      </c>
      <c r="G19" s="17">
        <v>4</v>
      </c>
      <c r="H19" s="29" t="s">
        <v>74</v>
      </c>
      <c r="I19" s="29"/>
      <c r="J19" s="23" t="s">
        <v>75</v>
      </c>
    </row>
    <row r="20" s="5" customFormat="1" ht="72" customHeight="1" spans="1:10">
      <c r="A20" s="30"/>
      <c r="B20" s="16" t="s">
        <v>76</v>
      </c>
      <c r="C20" s="23" t="s">
        <v>77</v>
      </c>
      <c r="D20" s="23" t="s">
        <v>78</v>
      </c>
      <c r="E20" s="23" t="s">
        <v>79</v>
      </c>
      <c r="F20" s="17">
        <v>4</v>
      </c>
      <c r="G20" s="17">
        <v>4</v>
      </c>
      <c r="H20" s="29"/>
      <c r="I20" s="29"/>
      <c r="J20" s="23" t="s">
        <v>80</v>
      </c>
    </row>
    <row r="21" s="5" customFormat="1" ht="75" customHeight="1" spans="1:10">
      <c r="A21" s="30"/>
      <c r="B21" s="16"/>
      <c r="C21" s="23" t="s">
        <v>81</v>
      </c>
      <c r="D21" s="23" t="s">
        <v>82</v>
      </c>
      <c r="E21" s="23" t="s">
        <v>83</v>
      </c>
      <c r="F21" s="17">
        <v>2</v>
      </c>
      <c r="G21" s="17">
        <v>2</v>
      </c>
      <c r="H21" s="29"/>
      <c r="I21" s="29"/>
      <c r="J21" s="23" t="s">
        <v>84</v>
      </c>
    </row>
    <row r="22" s="5" customFormat="1" ht="93" customHeight="1" spans="1:10">
      <c r="A22" s="30"/>
      <c r="B22" s="16" t="s">
        <v>85</v>
      </c>
      <c r="C22" s="23" t="s">
        <v>86</v>
      </c>
      <c r="D22" s="23" t="s">
        <v>87</v>
      </c>
      <c r="E22" s="23" t="s">
        <v>88</v>
      </c>
      <c r="F22" s="17">
        <v>2</v>
      </c>
      <c r="G22" s="17">
        <v>2</v>
      </c>
      <c r="H22" s="29"/>
      <c r="I22" s="29"/>
      <c r="J22" s="23" t="s">
        <v>89</v>
      </c>
    </row>
    <row r="23" s="5" customFormat="1" ht="144" customHeight="1" spans="1:10">
      <c r="A23" s="30"/>
      <c r="B23" s="28" t="s">
        <v>90</v>
      </c>
      <c r="C23" s="23" t="s">
        <v>91</v>
      </c>
      <c r="D23" s="21" t="s">
        <v>92</v>
      </c>
      <c r="E23" s="23" t="s">
        <v>93</v>
      </c>
      <c r="F23" s="17">
        <v>4</v>
      </c>
      <c r="G23" s="17">
        <v>4</v>
      </c>
      <c r="H23" s="29"/>
      <c r="I23" s="29"/>
      <c r="J23" s="23" t="s">
        <v>75</v>
      </c>
    </row>
    <row r="24" s="5" customFormat="1" ht="87.95" customHeight="1" spans="1:10">
      <c r="A24" s="31"/>
      <c r="B24" s="30"/>
      <c r="C24" s="23" t="s">
        <v>94</v>
      </c>
      <c r="D24" s="23" t="s">
        <v>95</v>
      </c>
      <c r="E24" s="23" t="s">
        <v>96</v>
      </c>
      <c r="F24" s="17">
        <v>4</v>
      </c>
      <c r="G24" s="17">
        <v>4</v>
      </c>
      <c r="H24" s="29"/>
      <c r="I24" s="29"/>
      <c r="J24" s="23" t="s">
        <v>97</v>
      </c>
    </row>
    <row r="25" s="5" customFormat="1" ht="176.1" customHeight="1" spans="1:10">
      <c r="A25" s="28" t="s">
        <v>98</v>
      </c>
      <c r="B25" s="28" t="s">
        <v>99</v>
      </c>
      <c r="C25" s="23" t="s">
        <v>100</v>
      </c>
      <c r="D25" s="23" t="s">
        <v>101</v>
      </c>
      <c r="E25" s="23" t="s">
        <v>102</v>
      </c>
      <c r="F25" s="17">
        <v>5</v>
      </c>
      <c r="G25" s="17">
        <v>5</v>
      </c>
      <c r="H25" s="29"/>
      <c r="I25" s="29"/>
      <c r="J25" s="23" t="s">
        <v>44</v>
      </c>
    </row>
    <row r="26" s="5" customFormat="1" ht="135" customHeight="1" spans="1:10">
      <c r="A26" s="31"/>
      <c r="B26" s="31"/>
      <c r="C26" s="23" t="s">
        <v>103</v>
      </c>
      <c r="D26" s="23" t="s">
        <v>104</v>
      </c>
      <c r="E26" s="23" t="s">
        <v>105</v>
      </c>
      <c r="F26" s="17">
        <v>5</v>
      </c>
      <c r="G26" s="17">
        <v>5</v>
      </c>
      <c r="H26" s="29"/>
      <c r="I26" s="29"/>
      <c r="J26" s="23" t="s">
        <v>44</v>
      </c>
    </row>
    <row r="27" s="5" customFormat="1" ht="25.15" customHeight="1" spans="1:10">
      <c r="A27" s="21" t="s">
        <v>106</v>
      </c>
      <c r="B27" s="16"/>
      <c r="C27" s="32"/>
      <c r="D27" s="32"/>
      <c r="E27" s="32"/>
      <c r="F27" s="21"/>
      <c r="G27" s="32"/>
      <c r="H27" s="33"/>
      <c r="I27" s="33"/>
      <c r="J27" s="32"/>
    </row>
    <row r="28" s="4" customFormat="1" ht="25.15" customHeight="1" spans="1:10">
      <c r="A28" s="16" t="s">
        <v>16</v>
      </c>
      <c r="B28" s="16" t="s">
        <v>107</v>
      </c>
      <c r="C28" s="16" t="s">
        <v>108</v>
      </c>
      <c r="D28" s="16" t="s">
        <v>18</v>
      </c>
      <c r="E28" s="16" t="s">
        <v>19</v>
      </c>
      <c r="F28" s="16" t="s">
        <v>7</v>
      </c>
      <c r="G28" s="16" t="s">
        <v>8</v>
      </c>
      <c r="H28" s="34" t="s">
        <v>9</v>
      </c>
      <c r="I28" s="48"/>
      <c r="J28" s="16" t="s">
        <v>10</v>
      </c>
    </row>
    <row r="29" s="5" customFormat="1" ht="96" customHeight="1" spans="1:10">
      <c r="A29" s="16" t="s">
        <v>109</v>
      </c>
      <c r="B29" s="16" t="s">
        <v>110</v>
      </c>
      <c r="C29" s="23" t="s">
        <v>111</v>
      </c>
      <c r="D29" s="23" t="s">
        <v>112</v>
      </c>
      <c r="E29" s="23" t="s">
        <v>113</v>
      </c>
      <c r="F29" s="17">
        <v>1</v>
      </c>
      <c r="G29" s="17">
        <v>1</v>
      </c>
      <c r="H29" s="35" t="s">
        <v>114</v>
      </c>
      <c r="I29" s="49"/>
      <c r="J29" s="23" t="s">
        <v>115</v>
      </c>
    </row>
    <row r="30" s="5" customFormat="1" ht="147" customHeight="1" spans="1:10">
      <c r="A30" s="16"/>
      <c r="B30" s="16"/>
      <c r="C30" s="23" t="s">
        <v>116</v>
      </c>
      <c r="D30" s="23" t="s">
        <v>117</v>
      </c>
      <c r="E30" s="23" t="s">
        <v>118</v>
      </c>
      <c r="F30" s="17">
        <v>2</v>
      </c>
      <c r="G30" s="17">
        <v>2</v>
      </c>
      <c r="H30" s="35" t="s">
        <v>119</v>
      </c>
      <c r="I30" s="49"/>
      <c r="J30" s="23" t="s">
        <v>120</v>
      </c>
    </row>
    <row r="31" s="5" customFormat="1" ht="129" customHeight="1" spans="1:10">
      <c r="A31" s="16"/>
      <c r="B31" s="16"/>
      <c r="C31" s="23" t="s">
        <v>121</v>
      </c>
      <c r="D31" s="23" t="s">
        <v>122</v>
      </c>
      <c r="E31" s="23" t="s">
        <v>123</v>
      </c>
      <c r="F31" s="17">
        <v>3</v>
      </c>
      <c r="G31" s="17">
        <v>3</v>
      </c>
      <c r="H31" s="35" t="s">
        <v>124</v>
      </c>
      <c r="I31" s="49"/>
      <c r="J31" s="23" t="s">
        <v>125</v>
      </c>
    </row>
    <row r="32" s="5" customFormat="1" ht="135" customHeight="1" spans="1:10">
      <c r="A32" s="16"/>
      <c r="B32" s="16" t="s">
        <v>126</v>
      </c>
      <c r="C32" s="23" t="s">
        <v>127</v>
      </c>
      <c r="D32" s="23" t="s">
        <v>128</v>
      </c>
      <c r="E32" s="23" t="s">
        <v>129</v>
      </c>
      <c r="F32" s="17">
        <v>4</v>
      </c>
      <c r="G32" s="17">
        <v>3.2</v>
      </c>
      <c r="H32" s="35" t="s">
        <v>130</v>
      </c>
      <c r="I32" s="49"/>
      <c r="J32" s="23" t="s">
        <v>131</v>
      </c>
    </row>
    <row r="33" s="5" customFormat="1" ht="102.95" customHeight="1" spans="1:10">
      <c r="A33" s="16"/>
      <c r="B33" s="16" t="s">
        <v>132</v>
      </c>
      <c r="C33" s="23" t="s">
        <v>133</v>
      </c>
      <c r="D33" s="23" t="s">
        <v>134</v>
      </c>
      <c r="E33" s="23" t="s">
        <v>135</v>
      </c>
      <c r="F33" s="17">
        <v>4</v>
      </c>
      <c r="G33" s="17">
        <v>3</v>
      </c>
      <c r="H33" s="35" t="s">
        <v>136</v>
      </c>
      <c r="I33" s="49"/>
      <c r="J33" s="23" t="s">
        <v>137</v>
      </c>
    </row>
    <row r="34" s="6" customFormat="1" ht="68.1" customHeight="1" spans="1:10">
      <c r="A34" s="16"/>
      <c r="B34" s="16" t="s">
        <v>138</v>
      </c>
      <c r="C34" s="23" t="s">
        <v>139</v>
      </c>
      <c r="D34" s="23" t="s">
        <v>140</v>
      </c>
      <c r="E34" s="36">
        <v>0.0416</v>
      </c>
      <c r="F34" s="37">
        <v>3</v>
      </c>
      <c r="G34" s="37">
        <v>2.5</v>
      </c>
      <c r="H34" s="35" t="s">
        <v>141</v>
      </c>
      <c r="I34" s="35"/>
      <c r="J34" s="50" t="s">
        <v>142</v>
      </c>
    </row>
    <row r="35" s="6" customFormat="1" ht="101.1" customHeight="1" spans="1:10">
      <c r="A35" s="16"/>
      <c r="B35" s="16" t="s">
        <v>143</v>
      </c>
      <c r="C35" s="23" t="s">
        <v>144</v>
      </c>
      <c r="D35" s="23" t="s">
        <v>145</v>
      </c>
      <c r="E35" s="36">
        <v>1.6116</v>
      </c>
      <c r="F35" s="17">
        <v>3</v>
      </c>
      <c r="G35" s="17">
        <v>0</v>
      </c>
      <c r="H35" s="35" t="s">
        <v>146</v>
      </c>
      <c r="I35" s="51"/>
      <c r="J35" s="50" t="s">
        <v>147</v>
      </c>
    </row>
    <row r="36" s="5" customFormat="1" ht="25.15" customHeight="1" spans="1:10">
      <c r="A36" s="16" t="s">
        <v>148</v>
      </c>
      <c r="B36" s="16"/>
      <c r="C36" s="32"/>
      <c r="D36" s="32"/>
      <c r="E36" s="32"/>
      <c r="F36" s="17">
        <f>F4+SUM(F7:F26)+SUM(F29:F33)+SUM(F34:F35)</f>
        <v>100</v>
      </c>
      <c r="G36" s="17">
        <f>G4+SUM(G7:G26)+SUM(G29:G35)</f>
        <v>93.946</v>
      </c>
      <c r="H36" s="16"/>
      <c r="I36" s="16"/>
      <c r="J36" s="16"/>
    </row>
    <row r="40" spans="5:5">
      <c r="E40" s="38"/>
    </row>
    <row r="41" spans="5:5">
      <c r="E41" s="39"/>
    </row>
    <row r="42" spans="5:5">
      <c r="E42" s="40"/>
    </row>
    <row r="43" spans="5:5">
      <c r="E43" s="40"/>
    </row>
    <row r="44" spans="5:5">
      <c r="E44" s="40"/>
    </row>
    <row r="45" spans="6:7">
      <c r="F45" s="41"/>
      <c r="G45" s="42"/>
    </row>
    <row r="46" spans="6:7">
      <c r="F46" s="41"/>
      <c r="G46" s="42"/>
    </row>
    <row r="47" spans="6:7">
      <c r="F47" s="41"/>
      <c r="G47" s="42"/>
    </row>
    <row r="48" spans="6:7">
      <c r="F48" s="41"/>
      <c r="G48" s="42"/>
    </row>
    <row r="49" spans="6:7">
      <c r="F49" s="43"/>
      <c r="G49" s="44"/>
    </row>
    <row r="50" spans="6:7">
      <c r="F50" s="41"/>
      <c r="G50" s="42"/>
    </row>
    <row r="51" spans="6:7">
      <c r="F51" s="41"/>
      <c r="G51" s="45"/>
    </row>
  </sheetData>
  <mergeCells count="42">
    <mergeCell ref="A1:J1"/>
    <mergeCell ref="A2:J2"/>
    <mergeCell ref="G3:H3"/>
    <mergeCell ref="G4:H4"/>
    <mergeCell ref="A5:J5"/>
    <mergeCell ref="H6:I6"/>
    <mergeCell ref="H7:I7"/>
    <mergeCell ref="H8:I8"/>
    <mergeCell ref="H9:I9"/>
    <mergeCell ref="H10:I10"/>
    <mergeCell ref="H11:I11"/>
    <mergeCell ref="H12:I12"/>
    <mergeCell ref="H13:I13"/>
    <mergeCell ref="H14:I14"/>
    <mergeCell ref="H15:I15"/>
    <mergeCell ref="H16:I16"/>
    <mergeCell ref="H17:I17"/>
    <mergeCell ref="H18:I18"/>
    <mergeCell ref="A27:J27"/>
    <mergeCell ref="H28:I28"/>
    <mergeCell ref="H29:I29"/>
    <mergeCell ref="H30:I30"/>
    <mergeCell ref="H31:I31"/>
    <mergeCell ref="H32:I32"/>
    <mergeCell ref="H33:I33"/>
    <mergeCell ref="H34:I34"/>
    <mergeCell ref="H35:I35"/>
    <mergeCell ref="A36:E36"/>
    <mergeCell ref="H36:J36"/>
    <mergeCell ref="A7:A18"/>
    <mergeCell ref="A19:A24"/>
    <mergeCell ref="A25:A26"/>
    <mergeCell ref="A29:A35"/>
    <mergeCell ref="B7:B10"/>
    <mergeCell ref="B11:B13"/>
    <mergeCell ref="B14:B15"/>
    <mergeCell ref="B16:B18"/>
    <mergeCell ref="B20:B21"/>
    <mergeCell ref="B23:B24"/>
    <mergeCell ref="B25:B26"/>
    <mergeCell ref="B29:B31"/>
    <mergeCell ref="H19:I26"/>
  </mergeCells>
  <pageMargins left="0.707638888888889" right="0.707638888888889" top="0.747916666666667" bottom="0.747916666666667" header="0.313888888888889" footer="0.313888888888889"/>
  <pageSetup paperSize="8" scale="9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2023年部门整体绩效评价指标体系评分表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LJP</dc:creator>
  <cp:lastModifiedBy>sx</cp:lastModifiedBy>
  <dcterms:created xsi:type="dcterms:W3CDTF">2023-05-11T02:52:00Z</dcterms:created>
  <dcterms:modified xsi:type="dcterms:W3CDTF">2024-08-16T02:38:46Z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898FE67937AC49C08979B6D94F52F107_13</vt:lpwstr>
  </property>
  <property fmtid="{D5CDD505-2E9C-101B-9397-08002B2CF9AE}" pid="3" name="KSOProductBuildVer">
    <vt:lpwstr>2052-12.1.0.17827</vt:lpwstr>
  </property>
  <property fmtid="{D5CDD505-2E9C-101B-9397-08002B2CF9AE}" pid="4" name="KSOReadingLayout">
    <vt:bool>true</vt:bool>
  </property>
</Properties>
</file>