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191" windowHeight="8580"/>
  </bookViews>
  <sheets>
    <sheet name="2023年项目支出绩效自评表 " sheetId="4" r:id="rId1"/>
  </sheets>
  <definedNames>
    <definedName name="_xlnm.Print_Area" localSheetId="0">'2023年项目支出绩效自评表 '!$A$1:$J$24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<sst xmlns="http://schemas.openxmlformats.org/spreadsheetml/2006/main" count="71" uniqueCount="67">
  <si>
    <t>项目支出绩效自评表</t>
  </si>
  <si>
    <t>（2023年度）</t>
  </si>
  <si>
    <t>项目名称</t>
  </si>
  <si>
    <t>等级保护测评服务与网络安全检查</t>
  </si>
  <si>
    <t>主管部门</t>
  </si>
  <si>
    <t>北京市人民检察院</t>
  </si>
  <si>
    <t>实施单位</t>
  </si>
  <si>
    <t>北京市人民检察院(本级)</t>
  </si>
  <si>
    <t>项目负责人</t>
  </si>
  <si>
    <t>张露婷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</si>
  <si>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</si>
  <si>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</si>
  <si>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</si>
  <si>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</si>
  <si>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</si>
  <si>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</si>
  <si>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</si>
  <si>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</si>
  <si>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</si>
  <si>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</si>
  <si>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</si>
  <si>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</si>
  <si>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</si>
  <si>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</si>
  <si>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</si>
  <si>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</si>
  <si>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依据GB_T 22239-2019《网络安全等级保护测评要求》，开展市院“北京检察网门户网站”、“北京检察机关工作网”、“基础云支撑平台”、“全国检察业务应用系统（北京检察机关）”、“全国检察业务应用系统（北京检察机关）”、“全国检察机关队伍管理信息系统（北京市检察机关）”、“全国检察机关检务保障信息系统（北京检察机关）”6个等级保护为三级的等保测评，确保系统安全有效性、合规性，并形成每个系统的等级保护测评报告。</t>
  </si>
  <si>
    <t xml:space="preserve"> “北京检察网门户网站”、“北京检察机关工作网”、“基础云支撑平台”、“全国检察业务应用系统（北京检察机关）”、“全国检察机关队伍管理信息系统（北京市检察机关）”等5个信息系统已完成年度等保测评工作，并在合同规定交付时间内交付测评报告。其中，全国检察机关检务保障信息系统（北京检察机关）未开展系统部署，因不满足测评条件未开展测评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</si>
  <si>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</si>
  <si>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</si>
  <si>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</si>
  <si>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</si>
  <si>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</si>
  <si>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</si>
  <si>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</si>
  <si>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>产
出
指
标
(40分)</t>
  </si>
  <si>
    <t>数量指标</t>
  </si>
  <si>
    <t>测评系统数量</t>
  </si>
  <si>
    <t>≥6个</t>
  </si>
  <si>
    <t>5个</t>
  </si>
  <si>
    <t>因全国检察机关检务保障信息系统未开展部署，系统不符合测评条件。待系统部署后，满足测评条件再开展等保测评。</t>
  </si>
  <si>
    <t>质量指标</t>
  </si>
  <si>
    <t>通过等级保护测评</t>
  </si>
  <si>
    <t>优</t>
  </si>
  <si>
    <t>5个系统均通过了等级保护测评，均为80以上</t>
  </si>
  <si>
    <t>时效指标</t>
  </si>
  <si>
    <t>按照项目合同时间要求完成</t>
  </si>
  <si>
    <t>均按项目合同时间完成测评并提交等级保护测评报告</t>
  </si>
  <si>
    <t>成本指标（10分）</t>
  </si>
  <si>
    <t>经济成本指标</t>
  </si>
  <si>
    <t>项目总成本</t>
  </si>
  <si>
    <t>≤87.000000万元</t>
  </si>
  <si>
    <t>70.000000万元</t>
  </si>
  <si>
    <t>因全国检察机关检务保障信息系统未开展部署，不符合测评条件</t>
  </si>
  <si>
    <t>效
益
指
标
(30分)</t>
  </si>
  <si>
    <t>社会效益指标</t>
  </si>
  <si>
    <t>符合年度网络安全等级保护要求，符合市级网络安全主管部门安全检查要求。</t>
  </si>
  <si>
    <t>根据等级保护要求，完成年度三级系统等保测评，保证了网络安全</t>
  </si>
  <si>
    <t>满意度指标
（10分）</t>
  </si>
  <si>
    <t>服务对象满意度指标</t>
  </si>
  <si>
    <t>网络安全管理员满意度</t>
  </si>
  <si>
    <t>≥90%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</si>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</sst>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.000000_ "/>
  </numFmts>
  <fonts count="28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0.5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theme="1"/>
      </right>
      <top/>
      <bottom/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1"/>
      </right>
      <top/>
      <bottom style="thin">
        <color auto="1"/>
      </bottom>
      <diagonal/>
    </border>
    <border>
      <left/>
      <right style="thin">
        <color theme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2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0" applyNumberFormat="0" applyFill="0" applyAlignment="0" applyProtection="0">
      <alignment vertical="center"/>
    </xf>
    <xf numFmtId="0" fontId="15" fillId="0" borderId="30" applyNumberFormat="0" applyFill="0" applyAlignment="0" applyProtection="0">
      <alignment vertical="center"/>
    </xf>
    <xf numFmtId="0" fontId="16" fillId="0" borderId="3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32" applyNumberFormat="0" applyAlignment="0" applyProtection="0">
      <alignment vertical="center"/>
    </xf>
    <xf numFmtId="0" fontId="18" fillId="5" borderId="33" applyNumberFormat="0" applyAlignment="0" applyProtection="0">
      <alignment vertical="center"/>
    </xf>
    <xf numFmtId="0" fontId="19" fillId="5" borderId="32" applyNumberFormat="0" applyAlignment="0" applyProtection="0">
      <alignment vertical="center"/>
    </xf>
    <xf numFmtId="0" fontId="20" fillId="6" borderId="34" applyNumberFormat="0" applyAlignment="0" applyProtection="0">
      <alignment vertical="center"/>
    </xf>
    <xf numFmtId="0" fontId="21" fillId="0" borderId="35" applyNumberFormat="0" applyFill="0" applyAlignment="0" applyProtection="0">
      <alignment vertical="center"/>
    </xf>
    <xf numFmtId="0" fontId="22" fillId="0" borderId="36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/>
    <xf numFmtId="0" fontId="0" fillId="0" borderId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0" fillId="0" borderId="0" xfId="51" applyAlignment="1">
      <alignment vertical="center" wrapText="1"/>
    </xf>
    <xf numFmtId="0" fontId="1" fillId="0" borderId="0" xfId="51" applyFont="1" applyAlignment="1">
      <alignment horizontal="center" vertical="center" wrapText="1"/>
    </xf>
    <xf numFmtId="0" fontId="2" fillId="0" borderId="0" xfId="51" applyFont="1" applyAlignment="1">
      <alignment horizontal="center" vertical="center" wrapText="1"/>
    </xf>
    <xf numFmtId="0" fontId="3" fillId="0" borderId="1" xfId="51" applyFont="1" applyBorder="1" applyAlignment="1">
      <alignment horizontal="center" vertical="center" wrapText="1"/>
    </xf>
    <xf numFmtId="0" fontId="3" fillId="0" borderId="1" xfId="51" applyFont="1" applyBorder="1" applyAlignment="1">
      <alignment horizontal="left" vertical="center" wrapText="1"/>
    </xf>
    <xf numFmtId="0" fontId="3" fillId="0" borderId="1" xfId="51" applyFont="1" applyBorder="1" applyAlignment="1">
      <alignment horizontal="justify" vertical="center" wrapText="1"/>
    </xf>
    <xf numFmtId="0" fontId="0" fillId="0" borderId="1" xfId="51" applyBorder="1" applyAlignment="1">
      <alignment horizontal="center" vertical="center" wrapText="1"/>
    </xf>
    <xf numFmtId="0" fontId="0" fillId="0" borderId="2" xfId="51" applyBorder="1" applyAlignment="1">
      <alignment horizontal="left" vertical="center" wrapText="1"/>
    </xf>
    <xf numFmtId="0" fontId="0" fillId="0" borderId="3" xfId="51" applyBorder="1" applyAlignment="1">
      <alignment horizontal="left" vertical="center" wrapText="1"/>
    </xf>
    <xf numFmtId="0" fontId="0" fillId="0" borderId="4" xfId="51" applyBorder="1" applyAlignment="1">
      <alignment horizontal="left" vertical="center" wrapText="1"/>
    </xf>
    <xf numFmtId="0" fontId="0" fillId="0" borderId="1" xfId="51" applyBorder="1" applyAlignment="1">
      <alignment horizontal="left" vertical="center" wrapText="1"/>
    </xf>
    <xf numFmtId="0" fontId="3" fillId="0" borderId="5" xfId="51" applyFont="1" applyBorder="1" applyAlignment="1">
      <alignment horizontal="center" vertical="center" wrapText="1"/>
    </xf>
    <xf numFmtId="0" fontId="4" fillId="0" borderId="5" xfId="51" applyFont="1" applyBorder="1" applyAlignment="1">
      <alignment horizontal="center" vertical="center" wrapText="1"/>
    </xf>
    <xf numFmtId="0" fontId="3" fillId="0" borderId="6" xfId="51" applyFont="1" applyBorder="1" applyAlignment="1">
      <alignment horizontal="center" vertical="center" wrapText="1"/>
    </xf>
    <xf numFmtId="0" fontId="3" fillId="0" borderId="6" xfId="51" applyFont="1" applyBorder="1" applyAlignment="1">
      <alignment horizontal="justify" vertical="center" wrapText="1"/>
    </xf>
    <xf numFmtId="176" fontId="3" fillId="0" borderId="6" xfId="53" applyNumberFormat="1" applyFont="1" applyBorder="1" applyAlignment="1">
      <alignment horizontal="left" vertical="center" wrapText="1"/>
    </xf>
    <xf numFmtId="177" fontId="5" fillId="2" borderId="1" xfId="0" applyNumberFormat="1" applyFont="1" applyFill="1" applyBorder="1" applyAlignment="1">
      <alignment horizontal="right" vertical="center" wrapText="1"/>
    </xf>
    <xf numFmtId="43" fontId="3" fillId="0" borderId="6" xfId="53" applyFont="1" applyBorder="1" applyAlignment="1">
      <alignment horizontal="left" vertical="center" wrapText="1"/>
    </xf>
    <xf numFmtId="0" fontId="3" fillId="0" borderId="6" xfId="51" applyFont="1" applyBorder="1" applyAlignment="1">
      <alignment horizontal="left" vertical="center" wrapText="1"/>
    </xf>
    <xf numFmtId="0" fontId="3" fillId="0" borderId="7" xfId="51" applyFont="1" applyBorder="1" applyAlignment="1">
      <alignment horizontal="center" vertical="center" textRotation="255" wrapText="1"/>
    </xf>
    <xf numFmtId="0" fontId="3" fillId="0" borderId="8" xfId="51" applyFont="1" applyBorder="1" applyAlignment="1">
      <alignment horizontal="center" vertical="center" wrapText="1"/>
    </xf>
    <xf numFmtId="0" fontId="3" fillId="0" borderId="9" xfId="51" applyFont="1" applyBorder="1" applyAlignment="1">
      <alignment horizontal="center" vertical="center" wrapText="1"/>
    </xf>
    <xf numFmtId="0" fontId="3" fillId="0" borderId="10" xfId="51" applyFont="1" applyBorder="1" applyAlignment="1">
      <alignment horizontal="center" vertical="center" wrapText="1"/>
    </xf>
    <xf numFmtId="43" fontId="3" fillId="0" borderId="8" xfId="53" applyFont="1" applyBorder="1" applyAlignment="1">
      <alignment horizontal="center" vertical="center" wrapText="1"/>
    </xf>
    <xf numFmtId="43" fontId="3" fillId="0" borderId="9" xfId="53" applyFont="1" applyBorder="1" applyAlignment="1">
      <alignment horizontal="center" vertical="center" wrapText="1"/>
    </xf>
    <xf numFmtId="0" fontId="3" fillId="0" borderId="5" xfId="51" applyFont="1" applyBorder="1" applyAlignment="1">
      <alignment horizontal="center" vertical="center" textRotation="255" wrapText="1"/>
    </xf>
    <xf numFmtId="0" fontId="3" fillId="0" borderId="11" xfId="51" applyFont="1" applyFill="1" applyBorder="1" applyAlignment="1">
      <alignment horizontal="center" vertical="center" textRotation="255" wrapText="1"/>
    </xf>
    <xf numFmtId="0" fontId="3" fillId="0" borderId="12" xfId="51" applyFont="1" applyFill="1" applyBorder="1" applyAlignment="1">
      <alignment horizontal="center" vertical="center" wrapText="1"/>
    </xf>
    <xf numFmtId="0" fontId="3" fillId="0" borderId="6" xfId="51" applyFont="1" applyFill="1" applyBorder="1" applyAlignment="1">
      <alignment horizontal="center" vertical="center" wrapText="1"/>
    </xf>
    <xf numFmtId="0" fontId="3" fillId="0" borderId="8" xfId="51" applyFont="1" applyFill="1" applyBorder="1" applyAlignment="1">
      <alignment horizontal="center" vertical="center" wrapText="1"/>
    </xf>
    <xf numFmtId="0" fontId="3" fillId="0" borderId="10" xfId="51" applyFont="1" applyFill="1" applyBorder="1" applyAlignment="1">
      <alignment horizontal="center" vertical="center" wrapText="1"/>
    </xf>
    <xf numFmtId="0" fontId="3" fillId="0" borderId="13" xfId="51" applyFont="1" applyFill="1" applyBorder="1" applyAlignment="1">
      <alignment horizontal="center" vertical="center" textRotation="255" wrapText="1"/>
    </xf>
    <xf numFmtId="0" fontId="6" fillId="0" borderId="14" xfId="51" applyFont="1" applyFill="1" applyBorder="1" applyAlignment="1">
      <alignment horizontal="center" vertical="center" wrapText="1"/>
    </xf>
    <xf numFmtId="0" fontId="6" fillId="0" borderId="15" xfId="5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3" fillId="0" borderId="1" xfId="51" applyFont="1" applyFill="1" applyBorder="1" applyAlignment="1">
      <alignment horizontal="center" vertical="center" wrapText="1"/>
    </xf>
    <xf numFmtId="0" fontId="6" fillId="0" borderId="16" xfId="51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left" vertical="center" wrapText="1"/>
    </xf>
    <xf numFmtId="0" fontId="7" fillId="0" borderId="18" xfId="0" applyFont="1" applyFill="1" applyBorder="1" applyAlignment="1">
      <alignment horizontal="left" vertical="center" wrapText="1"/>
    </xf>
    <xf numFmtId="9" fontId="3" fillId="0" borderId="1" xfId="51" applyNumberFormat="1" applyFont="1" applyFill="1" applyBorder="1" applyAlignment="1">
      <alignment horizontal="center" vertical="center" wrapText="1"/>
    </xf>
    <xf numFmtId="0" fontId="6" fillId="0" borderId="19" xfId="51" applyFont="1" applyFill="1" applyBorder="1" applyAlignment="1">
      <alignment horizontal="center" vertical="center" wrapText="1"/>
    </xf>
    <xf numFmtId="0" fontId="6" fillId="0" borderId="7" xfId="51" applyFont="1" applyFill="1" applyBorder="1" applyAlignment="1">
      <alignment horizontal="center" vertical="center" wrapText="1"/>
    </xf>
    <xf numFmtId="0" fontId="3" fillId="0" borderId="20" xfId="51" applyFont="1" applyFill="1" applyBorder="1" applyAlignment="1">
      <alignment horizontal="left" vertical="center" wrapText="1"/>
    </xf>
    <xf numFmtId="0" fontId="3" fillId="0" borderId="21" xfId="51" applyFont="1" applyFill="1" applyBorder="1" applyAlignment="1">
      <alignment horizontal="left" vertical="center" wrapText="1"/>
    </xf>
    <xf numFmtId="0" fontId="6" fillId="0" borderId="11" xfId="51" applyFont="1" applyFill="1" applyBorder="1" applyAlignment="1">
      <alignment horizontal="center" vertical="center" wrapText="1"/>
    </xf>
    <xf numFmtId="0" fontId="6" fillId="0" borderId="22" xfId="51" applyFont="1" applyFill="1" applyBorder="1" applyAlignment="1">
      <alignment horizontal="center" vertical="center" wrapText="1"/>
    </xf>
    <xf numFmtId="0" fontId="3" fillId="0" borderId="17" xfId="51" applyFont="1" applyFill="1" applyBorder="1" applyAlignment="1">
      <alignment horizontal="left" vertical="center" wrapText="1"/>
    </xf>
    <xf numFmtId="0" fontId="3" fillId="0" borderId="23" xfId="51" applyFont="1" applyFill="1" applyBorder="1" applyAlignment="1">
      <alignment horizontal="left" vertical="center" wrapText="1"/>
    </xf>
    <xf numFmtId="0" fontId="3" fillId="0" borderId="5" xfId="51" applyFont="1" applyFill="1" applyBorder="1" applyAlignment="1">
      <alignment horizontal="center" vertical="center" wrapText="1"/>
    </xf>
    <xf numFmtId="0" fontId="6" fillId="0" borderId="1" xfId="5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4" xfId="0" applyFont="1" applyFill="1" applyBorder="1" applyAlignment="1">
      <alignment horizontal="left" vertical="center" wrapText="1"/>
    </xf>
    <xf numFmtId="0" fontId="3" fillId="0" borderId="25" xfId="51" applyFont="1" applyFill="1" applyBorder="1" applyAlignment="1">
      <alignment horizontal="center" vertical="center" wrapText="1"/>
    </xf>
    <xf numFmtId="0" fontId="3" fillId="0" borderId="26" xfId="51" applyFont="1" applyFill="1" applyBorder="1" applyAlignment="1">
      <alignment horizontal="center" vertical="center" textRotation="255" wrapText="1"/>
    </xf>
    <xf numFmtId="0" fontId="7" fillId="0" borderId="1" xfId="0" applyFont="1" applyFill="1" applyBorder="1" applyAlignment="1">
      <alignment horizontal="left" vertical="center" wrapText="1"/>
    </xf>
    <xf numFmtId="0" fontId="4" fillId="0" borderId="20" xfId="51" applyFont="1" applyFill="1" applyBorder="1" applyAlignment="1">
      <alignment horizontal="center" vertical="center" wrapText="1"/>
    </xf>
    <xf numFmtId="0" fontId="4" fillId="0" borderId="27" xfId="51" applyFont="1" applyFill="1" applyBorder="1" applyAlignment="1">
      <alignment horizontal="center" vertical="center" wrapText="1"/>
    </xf>
    <xf numFmtId="0" fontId="3" fillId="0" borderId="26" xfId="51" applyFont="1" applyFill="1" applyBorder="1" applyAlignment="1">
      <alignment horizontal="center" vertical="center" wrapText="1"/>
    </xf>
    <xf numFmtId="0" fontId="8" fillId="0" borderId="0" xfId="51" applyFont="1" applyFill="1" applyAlignment="1">
      <alignment horizontal="left" vertical="center" wrapText="1"/>
    </xf>
    <xf numFmtId="0" fontId="8" fillId="0" borderId="0" xfId="51" applyFont="1" applyAlignment="1">
      <alignment horizontal="left" vertical="center" wrapText="1"/>
    </xf>
    <xf numFmtId="0" fontId="8" fillId="0" borderId="0" xfId="51" applyFont="1" applyAlignment="1">
      <alignment vertical="center" wrapText="1"/>
    </xf>
    <xf numFmtId="10" fontId="3" fillId="0" borderId="6" xfId="49" applyNumberFormat="1" applyFont="1" applyBorder="1" applyAlignment="1">
      <alignment horizontal="center" vertical="center" wrapText="1"/>
    </xf>
    <xf numFmtId="2" fontId="3" fillId="0" borderId="6" xfId="1" applyNumberFormat="1" applyFont="1" applyBorder="1" applyAlignment="1">
      <alignment horizontal="center" vertical="center" wrapText="1"/>
    </xf>
    <xf numFmtId="43" fontId="3" fillId="0" borderId="10" xfId="53" applyFont="1" applyBorder="1" applyAlignment="1">
      <alignment horizontal="center" vertical="center" wrapText="1"/>
    </xf>
    <xf numFmtId="0" fontId="3" fillId="0" borderId="6" xfId="51" applyFont="1" applyFill="1" applyBorder="1" applyAlignment="1">
      <alignment horizontal="left" vertical="center" wrapText="1"/>
    </xf>
    <xf numFmtId="0" fontId="3" fillId="0" borderId="28" xfId="51" applyFont="1" applyFill="1" applyBorder="1" applyAlignment="1">
      <alignment horizontal="center" vertical="center" wrapText="1"/>
    </xf>
    <xf numFmtId="2" fontId="4" fillId="0" borderId="21" xfId="1" applyNumberFormat="1" applyFont="1" applyFill="1" applyBorder="1" applyAlignment="1">
      <alignment horizontal="center" vertical="center" wrapText="1"/>
    </xf>
    <xf numFmtId="2" fontId="4" fillId="0" borderId="5" xfId="1" applyNumberFormat="1" applyFont="1" applyFill="1" applyBorder="1" applyAlignment="1">
      <alignment horizontal="center" vertical="center" wrapText="1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  <cellStyle name="常规 5" xfId="52"/>
    <cellStyle name="千位分隔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>
      <xdr:nvCxnSpPr>
        <xdr:cNvPr id="2" name="直接连接符 1"/>
        <xdr:cNvCxnSpPr/>
      </xdr:nvCxnSpPr>
      <xdr:spPr>
        <a:xfrm>
          <a:off x="1907540" y="1033780"/>
          <a:ext cx="132715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view="pageBreakPreview" zoomScale="80" zoomScaleNormal="80" topLeftCell="D1" workbookViewId="0">
      <selection activeCell="I20" sqref="I20:J20"/>
    </sheetView>
  </sheetViews>
  <sheetFormatPr defaultColWidth="9" defaultRowHeight="14.4"/>
  <cols>
    <col min="1" max="1" width="7.4537037037037" style="1" customWidth="1"/>
    <col min="2" max="2" width="9.62962962962963" style="1" customWidth="1"/>
    <col min="3" max="3" width="10.4537037037037" style="1" customWidth="1"/>
    <col min="4" max="4" width="19.6296296296296" style="1" customWidth="1"/>
    <col min="5" max="5" width="16.0925925925926" style="1" customWidth="1"/>
    <col min="6" max="6" width="20.3611111111111" style="1" customWidth="1"/>
    <col min="7" max="7" width="16.4537037037037" style="1" customWidth="1"/>
    <col min="8" max="9" width="10.3611111111111" style="1" customWidth="1"/>
    <col min="10" max="10" width="16.6296296296296" style="1" customWidth="1"/>
    <col min="11" max="11" width="10.4537037037037" style="1" customWidth="1"/>
    <col min="12" max="16384" width="9" style="1"/>
  </cols>
  <sheetData>
    <row r="1" ht="20.4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5.6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15.6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spans="1:10">
      <c r="A5" s="7" t="s">
        <v>8</v>
      </c>
      <c r="B5" s="7"/>
      <c r="C5" s="7"/>
      <c r="D5" s="8" t="s">
        <v>9</v>
      </c>
      <c r="E5" s="9"/>
      <c r="F5" s="10"/>
      <c r="G5" s="7" t="s">
        <v>10</v>
      </c>
      <c r="H5" s="11">
        <v>58762568</v>
      </c>
      <c r="I5" s="11"/>
      <c r="J5" s="11"/>
    </row>
    <row r="6" ht="31.2" spans="1:10">
      <c r="A6" s="12" t="s">
        <v>11</v>
      </c>
      <c r="B6" s="12"/>
      <c r="C6" s="12"/>
      <c r="D6" s="13"/>
      <c r="E6" s="12" t="s">
        <v>12</v>
      </c>
      <c r="F6" s="12" t="s">
        <v>13</v>
      </c>
      <c r="G6" s="12" t="s">
        <v>14</v>
      </c>
      <c r="H6" s="12" t="s">
        <v>15</v>
      </c>
      <c r="I6" s="12" t="s">
        <v>16</v>
      </c>
      <c r="J6" s="12" t="s">
        <v>17</v>
      </c>
    </row>
    <row r="7" ht="15.6" spans="1:10">
      <c r="A7" s="14"/>
      <c r="B7" s="14"/>
      <c r="C7" s="14"/>
      <c r="D7" s="15" t="s">
        <v>18</v>
      </c>
      <c r="E7" s="16">
        <f>SUM(E8:E10)</f>
        <v>87</v>
      </c>
      <c r="F7" s="16">
        <f>SUM(F8:F10)</f>
        <v>87</v>
      </c>
      <c r="G7" s="17">
        <f>SUM(G8:G10)</f>
        <v>70</v>
      </c>
      <c r="H7" s="18">
        <f>SUM(H8:H10)</f>
        <v>10</v>
      </c>
      <c r="I7" s="62">
        <f>G7/F7</f>
        <v>0.804597701149425</v>
      </c>
      <c r="J7" s="63">
        <f>G7/F7*H7</f>
        <v>8.04597701149425</v>
      </c>
    </row>
    <row r="8" ht="31.2" spans="1:10">
      <c r="A8" s="14"/>
      <c r="B8" s="14"/>
      <c r="C8" s="14"/>
      <c r="D8" s="19" t="s">
        <v>19</v>
      </c>
      <c r="E8" s="16">
        <v>87</v>
      </c>
      <c r="F8" s="16">
        <v>87</v>
      </c>
      <c r="G8" s="17">
        <v>70</v>
      </c>
      <c r="H8" s="18">
        <v>10</v>
      </c>
      <c r="I8" s="62">
        <f>G8/F8</f>
        <v>0.804597701149425</v>
      </c>
      <c r="J8" s="63">
        <f>G8/F8*H8</f>
        <v>8.04597701149425</v>
      </c>
    </row>
    <row r="9" ht="31.2" spans="1:10">
      <c r="A9" s="14"/>
      <c r="B9" s="14"/>
      <c r="C9" s="14"/>
      <c r="D9" s="19" t="s">
        <v>20</v>
      </c>
      <c r="E9" s="16"/>
      <c r="F9" s="16"/>
      <c r="G9" s="16"/>
      <c r="H9" s="14">
        <v>0</v>
      </c>
      <c r="I9" s="62"/>
      <c r="J9" s="14"/>
    </row>
    <row r="10" ht="15.6" spans="1:10">
      <c r="A10" s="14"/>
      <c r="B10" s="14"/>
      <c r="C10" s="14"/>
      <c r="D10" s="19" t="s">
        <v>21</v>
      </c>
      <c r="E10" s="16"/>
      <c r="F10" s="16"/>
      <c r="G10" s="16"/>
      <c r="H10" s="14">
        <v>0</v>
      </c>
      <c r="I10" s="14"/>
      <c r="J10" s="14" t="s">
        <v>22</v>
      </c>
    </row>
    <row r="11" ht="15.6" spans="1:10">
      <c r="A11" s="20" t="s">
        <v>23</v>
      </c>
      <c r="B11" s="21" t="s">
        <v>24</v>
      </c>
      <c r="C11" s="22"/>
      <c r="D11" s="22"/>
      <c r="E11" s="22"/>
      <c r="F11" s="23"/>
      <c r="G11" s="24" t="s">
        <v>25</v>
      </c>
      <c r="H11" s="25"/>
      <c r="I11" s="25"/>
      <c r="J11" s="64"/>
    </row>
    <row r="12" ht="125.65" customHeight="1" spans="1:10">
      <c r="A12" s="26"/>
      <c r="B12" s="19" t="s">
        <v>26</v>
      </c>
      <c r="C12" s="19"/>
      <c r="D12" s="19"/>
      <c r="E12" s="19"/>
      <c r="F12" s="19"/>
      <c r="G12" s="19" t="s">
        <v>27</v>
      </c>
      <c r="H12" s="19"/>
      <c r="I12" s="19"/>
      <c r="J12" s="19"/>
    </row>
    <row r="13" ht="31.2" spans="1:10">
      <c r="A13" s="27" t="s">
        <v>28</v>
      </c>
      <c r="B13" s="28" t="s">
        <v>29</v>
      </c>
      <c r="C13" s="29" t="s">
        <v>30</v>
      </c>
      <c r="D13" s="30" t="s">
        <v>31</v>
      </c>
      <c r="E13" s="31"/>
      <c r="F13" s="29" t="s">
        <v>32</v>
      </c>
      <c r="G13" s="29" t="s">
        <v>33</v>
      </c>
      <c r="H13" s="29" t="s">
        <v>15</v>
      </c>
      <c r="I13" s="29" t="s">
        <v>17</v>
      </c>
      <c r="J13" s="29" t="s">
        <v>34</v>
      </c>
    </row>
    <row r="14" ht="124.8" spans="1:10">
      <c r="A14" s="32"/>
      <c r="B14" s="33" t="s">
        <v>35</v>
      </c>
      <c r="C14" s="34" t="s">
        <v>36</v>
      </c>
      <c r="D14" s="35" t="s">
        <v>37</v>
      </c>
      <c r="E14" s="35"/>
      <c r="F14" s="36" t="s">
        <v>38</v>
      </c>
      <c r="G14" s="31" t="s">
        <v>39</v>
      </c>
      <c r="H14" s="29">
        <v>10</v>
      </c>
      <c r="I14" s="53">
        <v>8</v>
      </c>
      <c r="J14" s="65" t="s">
        <v>40</v>
      </c>
    </row>
    <row r="15" ht="46.8" spans="1:10">
      <c r="A15" s="32"/>
      <c r="B15" s="33"/>
      <c r="C15" s="37" t="s">
        <v>41</v>
      </c>
      <c r="D15" s="38" t="s">
        <v>42</v>
      </c>
      <c r="E15" s="39"/>
      <c r="F15" s="40" t="s">
        <v>43</v>
      </c>
      <c r="G15" s="29" t="s">
        <v>44</v>
      </c>
      <c r="H15" s="29">
        <v>10</v>
      </c>
      <c r="I15" s="53">
        <v>10</v>
      </c>
      <c r="J15" s="65"/>
    </row>
    <row r="16" ht="62.4" spans="1:10">
      <c r="A16" s="32"/>
      <c r="B16" s="41"/>
      <c r="C16" s="42" t="s">
        <v>45</v>
      </c>
      <c r="D16" s="43" t="s">
        <v>46</v>
      </c>
      <c r="E16" s="44"/>
      <c r="F16" s="40" t="s">
        <v>43</v>
      </c>
      <c r="G16" s="29" t="s">
        <v>47</v>
      </c>
      <c r="H16" s="29">
        <v>20</v>
      </c>
      <c r="I16" s="53">
        <v>20</v>
      </c>
      <c r="J16" s="29"/>
    </row>
    <row r="17" ht="83" customHeight="1" spans="1:10">
      <c r="A17" s="32"/>
      <c r="B17" s="45" t="s">
        <v>48</v>
      </c>
      <c r="C17" s="46" t="s">
        <v>49</v>
      </c>
      <c r="D17" s="47" t="s">
        <v>50</v>
      </c>
      <c r="E17" s="48"/>
      <c r="F17" s="49" t="s">
        <v>51</v>
      </c>
      <c r="G17" s="29" t="s">
        <v>52</v>
      </c>
      <c r="H17" s="31">
        <v>10</v>
      </c>
      <c r="I17" s="53">
        <v>10</v>
      </c>
      <c r="J17" s="29" t="s">
        <v>53</v>
      </c>
    </row>
    <row r="18" ht="78" spans="1:10">
      <c r="A18" s="32"/>
      <c r="B18" s="50" t="s">
        <v>54</v>
      </c>
      <c r="C18" s="50" t="s">
        <v>55</v>
      </c>
      <c r="D18" s="51" t="s">
        <v>56</v>
      </c>
      <c r="E18" s="52"/>
      <c r="F18" s="36" t="s">
        <v>43</v>
      </c>
      <c r="G18" s="36" t="s">
        <v>57</v>
      </c>
      <c r="H18" s="53">
        <v>30</v>
      </c>
      <c r="I18" s="53">
        <v>30</v>
      </c>
      <c r="J18" s="66"/>
    </row>
    <row r="19" ht="62.4" spans="1:10">
      <c r="A19" s="54"/>
      <c r="B19" s="50" t="s">
        <v>58</v>
      </c>
      <c r="C19" s="50" t="s">
        <v>59</v>
      </c>
      <c r="D19" s="55" t="s">
        <v>60</v>
      </c>
      <c r="E19" s="55"/>
      <c r="F19" s="36" t="s">
        <v>61</v>
      </c>
      <c r="G19" s="40">
        <v>1</v>
      </c>
      <c r="H19" s="36">
        <v>10</v>
      </c>
      <c r="I19" s="53">
        <v>10</v>
      </c>
      <c r="J19" s="36"/>
    </row>
    <row r="20" ht="15.6" spans="1:10">
      <c r="A20" s="56" t="s">
        <v>62</v>
      </c>
      <c r="B20" s="57"/>
      <c r="C20" s="57"/>
      <c r="D20" s="57"/>
      <c r="E20" s="57"/>
      <c r="F20" s="57"/>
      <c r="G20" s="57"/>
      <c r="H20" s="58">
        <f>SUM(H14:H19)+H7</f>
        <v>100</v>
      </c>
      <c r="I20" s="67">
        <f>I14+I15+I16+I17+I18+I19+J7</f>
        <v>96.0459770114942</v>
      </c>
      <c r="J20" s="68"/>
    </row>
    <row r="21" spans="1:10">
      <c r="A21" s="59" t="s">
        <v>63</v>
      </c>
      <c r="B21" s="59"/>
      <c r="C21" s="59"/>
      <c r="D21" s="59"/>
      <c r="E21" s="59"/>
      <c r="F21" s="59"/>
      <c r="G21" s="59"/>
      <c r="H21" s="59"/>
      <c r="I21" s="59"/>
      <c r="J21" s="59"/>
    </row>
    <row r="22" spans="1:10">
      <c r="A22" s="60" t="s">
        <v>64</v>
      </c>
      <c r="B22" s="60"/>
      <c r="C22" s="60"/>
      <c r="D22" s="60"/>
      <c r="E22" s="60"/>
      <c r="F22" s="60"/>
      <c r="G22" s="60"/>
      <c r="H22" s="60"/>
      <c r="I22" s="60"/>
      <c r="J22" s="60"/>
    </row>
    <row r="23" spans="1:10">
      <c r="A23" s="61" t="s">
        <v>65</v>
      </c>
      <c r="B23" s="61"/>
      <c r="C23" s="61"/>
      <c r="D23" s="61"/>
      <c r="E23" s="61"/>
      <c r="F23" s="61"/>
      <c r="G23" s="61"/>
      <c r="H23" s="61"/>
      <c r="I23" s="61"/>
      <c r="J23" s="61"/>
    </row>
    <row r="24" spans="1:10">
      <c r="A24" s="61" t="s">
        <v>66</v>
      </c>
      <c r="B24" s="61"/>
      <c r="C24" s="61"/>
      <c r="D24" s="61"/>
      <c r="E24" s="61"/>
      <c r="F24" s="61"/>
      <c r="G24" s="61"/>
      <c r="H24" s="61"/>
      <c r="I24" s="61"/>
      <c r="J24" s="61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A20:G20"/>
    <mergeCell ref="I20:J20"/>
    <mergeCell ref="A21:J21"/>
    <mergeCell ref="A22:J22"/>
    <mergeCell ref="A23:J23"/>
    <mergeCell ref="A24:J24"/>
    <mergeCell ref="A11:A12"/>
    <mergeCell ref="A13:A19"/>
    <mergeCell ref="B14:B16"/>
    <mergeCell ref="A6:C10"/>
  </mergeCells>
  <printOptions horizontalCentered="1"/>
  <pageMargins left="0.708661417322835" right="0.708661417322835" top="0.748031496062992" bottom="0.748031496062992" header="0.31496062992126" footer="0.31496062992126"/>
  <pageSetup paperSize="9" scale="56" orientation="landscape"/>
  <headerFooter/>
  <rowBreaks count="2" manualBreakCount="2">
    <brk id="24" max="16383" man="1"/>
    <brk id="24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　　　　　　</cp:lastModifiedBy>
  <dcterms:created xsi:type="dcterms:W3CDTF">2019-03-29T17:58:00Z</dcterms:created>
  <cp:lastPrinted>2021-03-07T05:57:00Z</cp:lastPrinted>
  <dcterms:modified xsi:type="dcterms:W3CDTF">2024-05-15T06:09:23Z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6278F7DC3F864B42AE2485AFB068A9DF_13</vt:lpwstr>
  </property>
</Properties>
</file>