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5096" windowHeight="9516"/>
  </bookViews>
  <sheets>
    <sheet name="项目支出绩效自评表" sheetId="1" r:id="rId1"/>
  </sheets>
  <calcPr calcId="144525"/>
</workbook>
</file>

<file path=xl/calcChain.xml><?xml version="1.0" encoding="utf-8"?>
<calcChain xmlns="http://schemas.openxmlformats.org/spreadsheetml/2006/main">
  <c r="I25" i="1"/>
  <c r="H25"/>
  <c r="J8"/>
  <c r="I8"/>
  <c r="J7"/>
  <c r="I7"/>
</calcChain>
</file>

<file path=xl/sharedStrings.xml><?xml version="1.0" encoding="utf-8"?>
<sst xmlns="http://schemas.openxmlformats.org/spreadsheetml/2006/main" count="79" uniqueCount="77">
  <si>
    <t>项目支出绩效自评表</t>
  </si>
  <si>
    <t>（2022年度）</t>
  </si>
  <si>
    <t>项目名称</t>
  </si>
  <si>
    <t>北京2022年活动物资保障</t>
  </si>
  <si>
    <t>主管部门</t>
  </si>
  <si>
    <t>北京市妇女联合会</t>
  </si>
  <si>
    <t>实施单位</t>
  </si>
  <si>
    <t>北京市妇女联合会（本级）</t>
  </si>
  <si>
    <t>项目负责人</t>
  </si>
  <si>
    <t>叶国兴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</si>
  <si>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</si>
  <si>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</si>
  <si>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</si>
  <si>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</si>
  <si>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</si>
  <si>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</si>
  <si>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</si>
  <si>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</si>
  <si>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</si>
  <si>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</si>
  <si>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</si>
  <si>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其他资金</t>
  </si>
  <si>
    <t>年
度
总
体
目
标</t>
  </si>
  <si>
    <t>预期目标</t>
  </si>
  <si>
    <t>实际完成情况</t>
  </si>
  <si>
    <t>目标1：观众物资生产完毕后，按照“一地一策”“一馆一策”要求，根据北京赛区、延庆赛区观众物资不同种类、数量需求，专人开展物资验收入库、分装、仓储工作。
目标2：在疫情防控部门指导下，严格落实疫情防控要求，研究制定观众物资生产、存储、分装、发放等各环节疫情防控预案。在物资生产环节，与供应商签订疫情防控责任书，要求定期对原材料、成品进行抽样核酸检测，商品交付时提供检测报告。</t>
  </si>
  <si>
    <t>实现目标1：观众物资生产完毕后，按照“一地一策”“一馆一策”要求，根据北京赛区、延庆赛区观众物资不同种类、数量需求，专人开展物资验收入库、分装、仓储工作。
实现目标2：在疫情防控部门指导下，严格落实疫情防控要求，研究制定观众物资生产、存储、分装、发放等各环节疫情防控预案。在物资生产环节，与供应商签订疫情防控责任书，要求定期对原材料、成品进行抽样核酸检测，商品交付时提供检测报告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</si>
  <si>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</si>
  <si>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</si>
  <si>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</si>
  <si>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</si>
  <si>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</si>
  <si>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</si>
  <si>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</si>
  <si>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（50分）</t>
  </si>
  <si>
    <t>数量指标
（20分）</t>
  </si>
  <si>
    <t>物资运输</t>
  </si>
  <si>
    <t>≤400次</t>
  </si>
  <si>
    <t>物资运输一百余次</t>
  </si>
  <si>
    <t>观赛观众人数动态调整，所购物资数量减少，物资运输相应减少</t>
  </si>
  <si>
    <t>购买观众物资</t>
  </si>
  <si>
    <t>≤162328套</t>
  </si>
  <si>
    <t>按照《观众物资保障工作方案》精神，考虑疫情、生产周期、损耗等因素影响，物资采购实际数量如下：抽绳收纳包130000个；N95口罩296930个；暖贴490510片；湿纸巾245250片；垃圾袋122620个；鞋套7880双</t>
  </si>
  <si>
    <t>观赛观众人数动态调整，所购物资数量相应减少</t>
  </si>
  <si>
    <t>核酸检测</t>
  </si>
  <si>
    <t>≤2700次</t>
  </si>
  <si>
    <t>约150次</t>
  </si>
  <si>
    <t>质量指标
（10分）</t>
  </si>
  <si>
    <t>专人专车运输</t>
  </si>
  <si>
    <t>符合要求</t>
  </si>
  <si>
    <t>按要求专人专车运输</t>
  </si>
  <si>
    <t>观众物资品质</t>
  </si>
  <si>
    <t>质量合格</t>
  </si>
  <si>
    <t>物资质量符合验收标准</t>
  </si>
  <si>
    <t>时效指标
（10分）</t>
  </si>
  <si>
    <t>分装分发</t>
  </si>
  <si>
    <t>根据赛事安排进行</t>
  </si>
  <si>
    <t>根据赛事安排进行完成分装分发</t>
  </si>
  <si>
    <t>成本指标
（10分）</t>
  </si>
  <si>
    <t>预算内完成</t>
  </si>
  <si>
    <t>28.2万元</t>
  </si>
  <si>
    <t>28.18万元</t>
  </si>
  <si>
    <t>效
益
指
标
（30分）</t>
  </si>
  <si>
    <t>社会效益指标
（30分）</t>
  </si>
  <si>
    <t>欣赏比赛，感受赛事
魅力</t>
  </si>
  <si>
    <t>安全节俭有序</t>
  </si>
  <si>
    <t>物资设计精心简约、物资采购节俭规范、物资分装准确高效、物资发放有序到位，激发了观众对冬奥会和冬残奥会的热情</t>
  </si>
  <si>
    <t>效益效果的资料呈现有待加强，下一步注意挖掘相关资料并进行整理归集</t>
  </si>
  <si>
    <t>满意度指标
（10分）</t>
  </si>
  <si>
    <t>服务对象满意度指标
（10分）</t>
  </si>
  <si>
    <t>观众体验满意度</t>
  </si>
  <si>
    <t>≥90%</t>
  </si>
  <si>
    <t>观众戴着物资保障部精心设计的“韵律山丘”五色口罩，背着带有冬奥会和冬残奥会LOGO的五环色系运动包，在奥运赛场文明礼貌热情地为各国运动健儿加油助威，对物资保障工作由衷赞美，满意度≥95%</t>
  </si>
  <si>
    <t>满意度资料呈现有待加强，下一步注意整理归集</t>
  </si>
  <si>
    <t>总分</t>
  </si>
  <si>
    <t>——</t>
  </si>
  <si>
    <r>
      <rPr>
        <b/>
        <sz val="11"/>
        <color theme="1"/>
        <rFont val="宋体"/>
        <charset val="134"/>
        <scheme val="minor"/>
      </rPr>
      <t>专家意见及建议：</t>
    </r>
    <r>
      <rPr>
        <sz val="11"/>
        <color theme="1"/>
        <rFont val="宋体"/>
        <charset val="134"/>
        <scheme val="minor"/>
      </rPr>
      <t xml:space="preserve">
问题：
1、受新冠肺炎疫情影响，项目经费预算有较大程度调减，同时执行率仅14.16%，预算调整太大，执行率较低。
2、项目预算调整较大，绩效目标没有做相应调整，无法真实客观反映项目绩效。
3、绩效目标表产出数量（3个）其中购买物资162328套、工作方案购买18700套、工作总结发放100000套，实际完成情况又分了5个小项，三个对项目实际完成与目标差异较大。
4、项目没有实施方案（以工作方案代替）项目实施过程、物资采购验收发放（有出入库管理系统）资料的程序描述不够清晰详细和明确。
5、满意度指标成果支撑材料不足，反映效果有所欠缺；满意度指标不完整，只是观众，没有组委会等管理部门，缺少满意度调查和相关情况反馈。
建议：
1、对于新增类项目，提前做好预判，尽量科学合理的测算预算，减低预算调整的幅度。
2、建议此类项目的满意度调查，下一步通过量化的指标来体现项目效果。
3、建议项目单位编制绩效报告，梳理总结项目背景、决策和调整、实施和物资采购、验收和发放等各方面详细情况予以体现项目整体情况，便于归档、备查。</t>
    </r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</si>
</sst>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176" formatCode="0_);[Red]\(0\)"/>
    <numFmt numFmtId="177" formatCode="0.000000_ "/>
    <numFmt numFmtId="178" formatCode="#,##0.00_ "/>
    <numFmt numFmtId="179" formatCode="0.00_);[Red]\(0.00\)"/>
  </numFmts>
  <fonts count="11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6"/>
      <color indexed="8"/>
      <name val="黑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b/>
      <sz val="11"/>
      <color indexed="8"/>
      <name val="宋体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43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9" fillId="0" borderId="0"/>
  </cellStyleXfs>
  <cellXfs count="60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77" fontId="4" fillId="0" borderId="1" xfId="1" applyNumberFormat="1" applyFont="1" applyFill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6" fontId="4" fillId="0" borderId="1" xfId="2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right" vertical="center" wrapText="1"/>
    </xf>
    <xf numFmtId="43" fontId="4" fillId="0" borderId="1" xfId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5" fillId="0" borderId="5" xfId="3" applyNumberFormat="1" applyFont="1" applyBorder="1" applyAlignment="1">
      <alignment horizontal="center" vertical="center" wrapText="1"/>
    </xf>
    <xf numFmtId="49" fontId="5" fillId="0" borderId="1" xfId="3" applyNumberFormat="1" applyFont="1" applyBorder="1" applyAlignment="1">
      <alignment horizontal="center" vertical="center" wrapText="1"/>
    </xf>
    <xf numFmtId="49" fontId="5" fillId="0" borderId="1" xfId="3" applyNumberFormat="1" applyFont="1" applyFill="1" applyBorder="1" applyAlignment="1">
      <alignment horizontal="center" vertical="center" wrapText="1"/>
    </xf>
    <xf numFmtId="178" fontId="5" fillId="0" borderId="1" xfId="3" applyNumberFormat="1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43" fontId="4" fillId="0" borderId="1" xfId="1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178" fontId="6" fillId="0" borderId="1" xfId="0" applyNumberFormat="1" applyFont="1" applyBorder="1" applyAlignment="1">
      <alignment horizontal="center" vertical="center" wrapText="1"/>
    </xf>
    <xf numFmtId="10" fontId="4" fillId="0" borderId="1" xfId="1" applyNumberFormat="1" applyFont="1" applyFill="1" applyBorder="1" applyAlignment="1">
      <alignment vertical="center" wrapText="1"/>
    </xf>
    <xf numFmtId="179" fontId="4" fillId="0" borderId="1" xfId="1" applyNumberFormat="1" applyFont="1" applyFill="1" applyBorder="1" applyAlignment="1">
      <alignment horizontal="center" vertical="center" wrapText="1"/>
    </xf>
    <xf numFmtId="178" fontId="5" fillId="0" borderId="1" xfId="3" applyNumberFormat="1" applyFont="1" applyFill="1" applyBorder="1" applyAlignment="1">
      <alignment horizontal="center" vertical="center" wrapText="1"/>
    </xf>
    <xf numFmtId="10" fontId="4" fillId="0" borderId="1" xfId="2" applyNumberFormat="1" applyFont="1" applyBorder="1" applyAlignment="1">
      <alignment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43" fontId="6" fillId="0" borderId="1" xfId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49" fontId="5" fillId="0" borderId="5" xfId="3" applyNumberFormat="1" applyFont="1" applyBorder="1" applyAlignment="1">
      <alignment horizontal="center" vertical="center" wrapText="1"/>
    </xf>
    <xf numFmtId="49" fontId="5" fillId="0" borderId="6" xfId="3" applyNumberFormat="1" applyFont="1" applyBorder="1" applyAlignment="1">
      <alignment horizontal="center" vertical="center" wrapText="1"/>
    </xf>
    <xf numFmtId="49" fontId="5" fillId="0" borderId="7" xfId="3" applyNumberFormat="1" applyFont="1" applyBorder="1" applyAlignment="1">
      <alignment horizontal="center" vertical="center" wrapText="1"/>
    </xf>
    <xf numFmtId="49" fontId="5" fillId="0" borderId="6" xfId="3" applyNumberFormat="1" applyFont="1" applyBorder="1" applyAlignment="1">
      <alignment vertical="center" wrapText="1"/>
    </xf>
    <xf numFmtId="178" fontId="4" fillId="0" borderId="5" xfId="0" applyNumberFormat="1" applyFont="1" applyBorder="1" applyAlignment="1">
      <alignment horizontal="center" vertical="center" wrapText="1"/>
    </xf>
    <xf numFmtId="178" fontId="4" fillId="0" borderId="6" xfId="0" applyNumberFormat="1" applyFont="1" applyBorder="1" applyAlignment="1">
      <alignment horizontal="center" vertical="center" wrapText="1"/>
    </xf>
    <xf numFmtId="178" fontId="4" fillId="0" borderId="7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4">
    <cellStyle name="百分比" xfId="2" builtinId="5"/>
    <cellStyle name="常规" xfId="0" builtinId="0"/>
    <cellStyle name="常规 2" xfId="3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6"/>
  <sheetViews>
    <sheetView tabSelected="1" view="pageBreakPreview" topLeftCell="A13" workbookViewId="0">
      <selection activeCell="F15" sqref="F15:G15"/>
    </sheetView>
  </sheetViews>
  <sheetFormatPr defaultColWidth="9" defaultRowHeight="14.4"/>
  <cols>
    <col min="1" max="1" width="4" style="5" customWidth="1"/>
    <col min="2" max="2" width="8.77734375" style="5" customWidth="1"/>
    <col min="3" max="3" width="13.5546875" style="5" customWidth="1"/>
    <col min="4" max="4" width="19.5546875" style="5" customWidth="1"/>
    <col min="5" max="5" width="12.88671875" style="6" customWidth="1"/>
    <col min="6" max="6" width="11.21875" style="6" customWidth="1"/>
    <col min="7" max="7" width="12.44140625" style="5" customWidth="1"/>
    <col min="8" max="8" width="11.21875" style="5" customWidth="1"/>
    <col min="9" max="9" width="7.88671875" style="6" customWidth="1"/>
    <col min="10" max="10" width="22" style="5" customWidth="1"/>
  </cols>
  <sheetData>
    <row r="1" spans="1:10" ht="20.399999999999999">
      <c r="A1" s="58" t="s">
        <v>0</v>
      </c>
      <c r="B1" s="58"/>
      <c r="C1" s="58"/>
      <c r="D1" s="58"/>
      <c r="E1" s="58"/>
      <c r="F1" s="58"/>
      <c r="G1" s="58"/>
      <c r="H1" s="58"/>
      <c r="I1" s="58"/>
      <c r="J1" s="58"/>
    </row>
    <row r="2" spans="1:10" s="1" customFormat="1" ht="17.25" customHeight="1">
      <c r="A2" s="59" t="s">
        <v>1</v>
      </c>
      <c r="B2" s="59"/>
      <c r="C2" s="59"/>
      <c r="D2" s="59"/>
      <c r="E2" s="59"/>
      <c r="F2" s="59"/>
      <c r="G2" s="59"/>
      <c r="H2" s="59"/>
      <c r="I2" s="59"/>
      <c r="J2" s="59"/>
    </row>
    <row r="3" spans="1:10" ht="18.75" customHeight="1">
      <c r="A3" s="37" t="s">
        <v>2</v>
      </c>
      <c r="B3" s="37"/>
      <c r="C3" s="37"/>
      <c r="D3" s="37" t="s">
        <v>3</v>
      </c>
      <c r="E3" s="37"/>
      <c r="F3" s="37"/>
      <c r="G3" s="37"/>
      <c r="H3" s="37"/>
      <c r="I3" s="37"/>
      <c r="J3" s="37"/>
    </row>
    <row r="4" spans="1:10" ht="18.75" customHeight="1">
      <c r="A4" s="37" t="s">
        <v>4</v>
      </c>
      <c r="B4" s="37"/>
      <c r="C4" s="37"/>
      <c r="D4" s="37" t="s">
        <v>5</v>
      </c>
      <c r="E4" s="37"/>
      <c r="F4" s="37" t="s">
        <v>6</v>
      </c>
      <c r="G4" s="37"/>
      <c r="H4" s="37"/>
      <c r="I4" s="37" t="s">
        <v>7</v>
      </c>
      <c r="J4" s="37"/>
    </row>
    <row r="5" spans="1:10" ht="18.75" customHeight="1">
      <c r="A5" s="37" t="s">
        <v>8</v>
      </c>
      <c r="B5" s="37"/>
      <c r="C5" s="37"/>
      <c r="D5" s="37" t="s">
        <v>9</v>
      </c>
      <c r="E5" s="37"/>
      <c r="F5" s="37" t="s">
        <v>10</v>
      </c>
      <c r="G5" s="37"/>
      <c r="H5" s="37"/>
      <c r="I5" s="37">
        <v>55565930</v>
      </c>
      <c r="J5" s="37"/>
    </row>
    <row r="6" spans="1:10" s="2" customFormat="1" ht="27" customHeight="1">
      <c r="A6" s="37" t="s">
        <v>11</v>
      </c>
      <c r="B6" s="37"/>
      <c r="C6" s="37"/>
      <c r="D6" s="7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spans="1:10" ht="17.25" customHeight="1">
      <c r="A7" s="37"/>
      <c r="B7" s="37"/>
      <c r="C7" s="37"/>
      <c r="D7" s="8" t="s">
        <v>18</v>
      </c>
      <c r="E7" s="9">
        <v>198.97069999999999</v>
      </c>
      <c r="F7" s="9">
        <v>28.2</v>
      </c>
      <c r="G7" s="10">
        <v>28.175826000000001</v>
      </c>
      <c r="H7" s="11">
        <v>10</v>
      </c>
      <c r="I7" s="26">
        <f t="shared" ref="I7:I8" si="0">G7/F7</f>
        <v>0.999142765957447</v>
      </c>
      <c r="J7" s="27">
        <f>I7*H7</f>
        <v>9.9914276595744695</v>
      </c>
    </row>
    <row r="8" spans="1:10" ht="17.25" customHeight="1">
      <c r="A8" s="37"/>
      <c r="B8" s="37"/>
      <c r="C8" s="37"/>
      <c r="D8" s="12" t="s">
        <v>19</v>
      </c>
      <c r="E8" s="9">
        <v>198.97</v>
      </c>
      <c r="F8" s="9">
        <v>28.2</v>
      </c>
      <c r="G8" s="10">
        <v>28.175826000000001</v>
      </c>
      <c r="H8" s="11">
        <v>10</v>
      </c>
      <c r="I8" s="26">
        <f t="shared" si="0"/>
        <v>0.999142765957447</v>
      </c>
      <c r="J8" s="27">
        <f>I8*H8</f>
        <v>9.9914276595744695</v>
      </c>
    </row>
    <row r="9" spans="1:10" ht="17.25" customHeight="1">
      <c r="A9" s="37"/>
      <c r="B9" s="37"/>
      <c r="C9" s="37"/>
      <c r="D9" s="13" t="s">
        <v>20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</row>
    <row r="10" spans="1:10" ht="17.25" customHeight="1">
      <c r="A10" s="37"/>
      <c r="B10" s="37"/>
      <c r="C10" s="37"/>
      <c r="D10" s="12" t="s">
        <v>21</v>
      </c>
      <c r="E10" s="14">
        <v>0</v>
      </c>
      <c r="F10" s="14">
        <v>0</v>
      </c>
      <c r="G10" s="14">
        <v>0</v>
      </c>
      <c r="H10" s="14">
        <v>0</v>
      </c>
      <c r="I10" s="14">
        <v>0</v>
      </c>
      <c r="J10" s="14">
        <v>0</v>
      </c>
    </row>
    <row r="11" spans="1:10" ht="21" customHeight="1">
      <c r="A11" s="37" t="s">
        <v>22</v>
      </c>
      <c r="B11" s="37" t="s">
        <v>23</v>
      </c>
      <c r="C11" s="37"/>
      <c r="D11" s="37"/>
      <c r="E11" s="37"/>
      <c r="F11" s="37" t="s">
        <v>24</v>
      </c>
      <c r="G11" s="37"/>
      <c r="H11" s="37"/>
      <c r="I11" s="37"/>
      <c r="J11" s="37"/>
    </row>
    <row r="12" spans="1:10" ht="103.05" customHeight="1">
      <c r="A12" s="38"/>
      <c r="B12" s="32" t="s">
        <v>25</v>
      </c>
      <c r="C12" s="57"/>
      <c r="D12" s="57"/>
      <c r="E12" s="33"/>
      <c r="F12" s="32" t="s">
        <v>26</v>
      </c>
      <c r="G12" s="57"/>
      <c r="H12" s="57"/>
      <c r="I12" s="57"/>
      <c r="J12" s="33"/>
    </row>
    <row r="13" spans="1:10" s="3" customFormat="1" ht="32.25" customHeight="1">
      <c r="A13" s="37" t="s">
        <v>27</v>
      </c>
      <c r="B13" s="7" t="s">
        <v>28</v>
      </c>
      <c r="C13" s="7" t="s">
        <v>29</v>
      </c>
      <c r="D13" s="7" t="s">
        <v>30</v>
      </c>
      <c r="E13" s="7" t="s">
        <v>31</v>
      </c>
      <c r="F13" s="55" t="s">
        <v>32</v>
      </c>
      <c r="G13" s="56"/>
      <c r="H13" s="16" t="s">
        <v>15</v>
      </c>
      <c r="I13" s="7" t="s">
        <v>17</v>
      </c>
      <c r="J13" s="7" t="s">
        <v>33</v>
      </c>
    </row>
    <row r="14" spans="1:10" s="4" customFormat="1" ht="51" customHeight="1">
      <c r="A14" s="37"/>
      <c r="B14" s="39" t="s">
        <v>34</v>
      </c>
      <c r="C14" s="41" t="s">
        <v>35</v>
      </c>
      <c r="D14" s="19" t="s">
        <v>36</v>
      </c>
      <c r="E14" s="20" t="s">
        <v>37</v>
      </c>
      <c r="F14" s="55" t="s">
        <v>38</v>
      </c>
      <c r="G14" s="56"/>
      <c r="H14" s="21">
        <v>5</v>
      </c>
      <c r="I14" s="21">
        <v>4</v>
      </c>
      <c r="J14" s="15" t="s">
        <v>39</v>
      </c>
    </row>
    <row r="15" spans="1:10" s="4" customFormat="1" ht="138" customHeight="1">
      <c r="A15" s="37"/>
      <c r="B15" s="40"/>
      <c r="C15" s="42"/>
      <c r="D15" s="19" t="s">
        <v>40</v>
      </c>
      <c r="E15" s="20" t="s">
        <v>41</v>
      </c>
      <c r="F15" s="32" t="s">
        <v>42</v>
      </c>
      <c r="G15" s="33"/>
      <c r="H15" s="21">
        <v>10</v>
      </c>
      <c r="I15" s="28">
        <v>7</v>
      </c>
      <c r="J15" s="15" t="s">
        <v>43</v>
      </c>
    </row>
    <row r="16" spans="1:10" s="4" customFormat="1" ht="28.95" customHeight="1">
      <c r="A16" s="37"/>
      <c r="B16" s="40"/>
      <c r="C16" s="43"/>
      <c r="D16" s="22" t="s">
        <v>44</v>
      </c>
      <c r="E16" s="20" t="s">
        <v>45</v>
      </c>
      <c r="F16" s="55" t="s">
        <v>46</v>
      </c>
      <c r="G16" s="56"/>
      <c r="H16" s="21">
        <v>5</v>
      </c>
      <c r="I16" s="21">
        <v>4</v>
      </c>
      <c r="J16" s="29"/>
    </row>
    <row r="17" spans="1:10" s="4" customFormat="1" ht="19.5" customHeight="1">
      <c r="A17" s="37"/>
      <c r="B17" s="40"/>
      <c r="C17" s="41" t="s">
        <v>47</v>
      </c>
      <c r="D17" s="19" t="s">
        <v>48</v>
      </c>
      <c r="E17" s="19" t="s">
        <v>49</v>
      </c>
      <c r="F17" s="32" t="s">
        <v>50</v>
      </c>
      <c r="G17" s="33"/>
      <c r="H17" s="21">
        <v>5</v>
      </c>
      <c r="I17" s="21">
        <v>5</v>
      </c>
      <c r="J17" s="15"/>
    </row>
    <row r="18" spans="1:10" s="4" customFormat="1" ht="25.95" customHeight="1">
      <c r="A18" s="37"/>
      <c r="B18" s="40"/>
      <c r="C18" s="43"/>
      <c r="D18" s="19" t="s">
        <v>51</v>
      </c>
      <c r="E18" s="19" t="s">
        <v>52</v>
      </c>
      <c r="F18" s="32" t="s">
        <v>53</v>
      </c>
      <c r="G18" s="33"/>
      <c r="H18" s="21">
        <v>5</v>
      </c>
      <c r="I18" s="21">
        <v>5</v>
      </c>
      <c r="J18" s="15"/>
    </row>
    <row r="19" spans="1:10" s="4" customFormat="1" ht="31.95" customHeight="1">
      <c r="A19" s="37"/>
      <c r="B19" s="40"/>
      <c r="C19" s="18" t="s">
        <v>54</v>
      </c>
      <c r="D19" s="19" t="s">
        <v>55</v>
      </c>
      <c r="E19" s="19" t="s">
        <v>56</v>
      </c>
      <c r="F19" s="32" t="s">
        <v>57</v>
      </c>
      <c r="G19" s="33"/>
      <c r="H19" s="21">
        <v>10</v>
      </c>
      <c r="I19" s="21">
        <v>9</v>
      </c>
      <c r="J19" s="15"/>
    </row>
    <row r="20" spans="1:10" s="4" customFormat="1" ht="33" customHeight="1">
      <c r="A20" s="37"/>
      <c r="B20" s="40"/>
      <c r="C20" s="18" t="s">
        <v>58</v>
      </c>
      <c r="D20" s="19" t="s">
        <v>59</v>
      </c>
      <c r="E20" s="23" t="s">
        <v>60</v>
      </c>
      <c r="F20" s="55" t="s">
        <v>61</v>
      </c>
      <c r="G20" s="56"/>
      <c r="H20" s="21">
        <v>10</v>
      </c>
      <c r="I20" s="21">
        <v>10</v>
      </c>
      <c r="J20" s="15"/>
    </row>
    <row r="21" spans="1:10" s="4" customFormat="1" ht="19.5" customHeight="1">
      <c r="A21" s="37"/>
      <c r="B21" s="39" t="s">
        <v>62</v>
      </c>
      <c r="C21" s="41" t="s">
        <v>63</v>
      </c>
      <c r="D21" s="41" t="s">
        <v>64</v>
      </c>
      <c r="E21" s="41" t="s">
        <v>65</v>
      </c>
      <c r="F21" s="49" t="s">
        <v>66</v>
      </c>
      <c r="G21" s="50"/>
      <c r="H21" s="45">
        <v>30</v>
      </c>
      <c r="I21" s="45">
        <v>28</v>
      </c>
      <c r="J21" s="39" t="s">
        <v>67</v>
      </c>
    </row>
    <row r="22" spans="1:10" s="4" customFormat="1" ht="19.5" customHeight="1">
      <c r="A22" s="37"/>
      <c r="B22" s="40"/>
      <c r="C22" s="42"/>
      <c r="D22" s="42"/>
      <c r="E22" s="42"/>
      <c r="F22" s="51"/>
      <c r="G22" s="52"/>
      <c r="H22" s="46"/>
      <c r="I22" s="46"/>
      <c r="J22" s="40"/>
    </row>
    <row r="23" spans="1:10" s="4" customFormat="1" ht="34.049999999999997" customHeight="1">
      <c r="A23" s="37"/>
      <c r="B23" s="40"/>
      <c r="C23" s="44"/>
      <c r="D23" s="43"/>
      <c r="E23" s="43"/>
      <c r="F23" s="53"/>
      <c r="G23" s="54"/>
      <c r="H23" s="47"/>
      <c r="I23" s="47"/>
      <c r="J23" s="48"/>
    </row>
    <row r="24" spans="1:10" s="4" customFormat="1" ht="129" customHeight="1">
      <c r="A24" s="37"/>
      <c r="B24" s="17" t="s">
        <v>68</v>
      </c>
      <c r="C24" s="17" t="s">
        <v>69</v>
      </c>
      <c r="D24" s="19" t="s">
        <v>70</v>
      </c>
      <c r="E24" s="19" t="s">
        <v>71</v>
      </c>
      <c r="F24" s="32" t="s">
        <v>72</v>
      </c>
      <c r="G24" s="33"/>
      <c r="H24" s="24">
        <v>10</v>
      </c>
      <c r="I24" s="30">
        <v>7</v>
      </c>
      <c r="J24" s="15" t="s">
        <v>73</v>
      </c>
    </row>
    <row r="25" spans="1:10" s="4" customFormat="1" ht="21" customHeight="1">
      <c r="A25" s="34" t="s">
        <v>74</v>
      </c>
      <c r="B25" s="34"/>
      <c r="C25" s="34"/>
      <c r="D25" s="34"/>
      <c r="E25" s="34"/>
      <c r="F25" s="34"/>
      <c r="G25" s="34"/>
      <c r="H25" s="25">
        <f>SUM(H14:H24)+H7</f>
        <v>100</v>
      </c>
      <c r="I25" s="25">
        <f>SUM(I14:I24)+J7</f>
        <v>88.991427659574498</v>
      </c>
      <c r="J25" s="31" t="s">
        <v>75</v>
      </c>
    </row>
    <row r="26" spans="1:10" ht="222.6" customHeight="1">
      <c r="A26" s="35" t="s">
        <v>76</v>
      </c>
      <c r="B26" s="36"/>
      <c r="C26" s="36"/>
      <c r="D26" s="36"/>
      <c r="E26" s="36"/>
      <c r="F26" s="36"/>
      <c r="G26" s="36"/>
      <c r="H26" s="36"/>
      <c r="I26" s="36"/>
      <c r="J26" s="36"/>
    </row>
  </sheetData>
  <mergeCells count="41">
    <mergeCell ref="A1:J1"/>
    <mergeCell ref="A2:J2"/>
    <mergeCell ref="A3:C3"/>
    <mergeCell ref="D3:J3"/>
    <mergeCell ref="A4:C4"/>
    <mergeCell ref="D4:E4"/>
    <mergeCell ref="F4:H4"/>
    <mergeCell ref="I4:J4"/>
    <mergeCell ref="A5:C5"/>
    <mergeCell ref="D5:E5"/>
    <mergeCell ref="F5:H5"/>
    <mergeCell ref="I5:J5"/>
    <mergeCell ref="B11:E11"/>
    <mergeCell ref="F11:J11"/>
    <mergeCell ref="A6:C10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4:G24"/>
    <mergeCell ref="A25:G25"/>
    <mergeCell ref="A26:J26"/>
    <mergeCell ref="A11:A12"/>
    <mergeCell ref="A13:A24"/>
    <mergeCell ref="B14:B20"/>
    <mergeCell ref="B21:B23"/>
    <mergeCell ref="C14:C16"/>
    <mergeCell ref="C17:C18"/>
    <mergeCell ref="C21:C23"/>
    <mergeCell ref="D21:D23"/>
    <mergeCell ref="E21:E23"/>
    <mergeCell ref="H21:H23"/>
    <mergeCell ref="I21:I23"/>
    <mergeCell ref="J21:J23"/>
    <mergeCell ref="F21:G23"/>
  </mergeCells>
  <phoneticPr fontId="10" type="noConversion"/>
  <printOptions horizontalCentered="1"/>
  <pageMargins left="0.25" right="0.31" top="0.59027777777777801" bottom="0.34" header="0.31388888888888899" footer="0.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fz</cp:lastModifiedBy>
  <cp:lastPrinted>2023-05-24T09:07:59Z</cp:lastPrinted>
  <dcterms:created xsi:type="dcterms:W3CDTF">2019-04-10T10:20:00Z</dcterms:created>
  <dcterms:modified xsi:type="dcterms:W3CDTF">2023-05-24T09:09:08Z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141FF95CF3A5471AB9FD7E029C9A22A4_13</vt:lpwstr>
  </property>
</Properties>
</file>