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lenovo1\Desktop\2023年绩效评价\2022项目绩效自评\乐研所\"/>
    </mc:Choice>
  </mc:AlternateContent>
  <bookViews>
    <workbookView xWindow="0" yWindow="0" windowWidth="24000" windowHeight="9270"/>
  </bookViews>
  <sheets>
    <sheet name="Sheet1" sheetId="1" r:id="rId1"/>
    <sheet name="Sheet2" sheetId="2" r:id="rId2"/>
    <sheet name="Sheet3" sheetId="3" r:id="rId3"/>
  </sheets>
  <calcPr calcId="162913"/>
</workbook>
</file>

<file path=xl/calcChain.xml><?xml version="1.0" encoding="utf-8"?>
<calcChain xmlns="http://schemas.openxmlformats.org/spreadsheetml/2006/main">
  <c r="E7" i="1" l="1"/>
  <c r="F7" i="1" l="1"/>
  <c r="H7" i="1" s="1"/>
  <c r="I7" i="1" s="1"/>
  <c r="H17" i="1" s="1"/>
</calcChain>
</file>

<file path=xl/sharedStrings.xml><?xml version="1.0" encoding="utf-8"?>
<sst xmlns="http://schemas.openxmlformats.org/spreadsheetml/2006/main" count="59" uniqueCount="57">
  <si>
    <t>项目支出绩效自评表</t>
  </si>
  <si>
    <t>项目名称</t>
  </si>
  <si>
    <t>项目资金                   (万元）</t>
  </si>
  <si>
    <t>分值（10分）</t>
  </si>
  <si>
    <t>执行率（B/A)</t>
  </si>
  <si>
    <t>得分</t>
  </si>
  <si>
    <t>年度资金总额</t>
  </si>
  <si>
    <t xml:space="preserve">     其他资金</t>
  </si>
  <si>
    <t>年度总体目标</t>
  </si>
  <si>
    <t>绩效指标</t>
  </si>
  <si>
    <t>一级指标</t>
  </si>
  <si>
    <t>二级指标</t>
  </si>
  <si>
    <t>三级指标</t>
  </si>
  <si>
    <t>总分</t>
  </si>
  <si>
    <t>注: 1.得分一档最高不能超过该指标分值上限。</t>
  </si>
  <si>
    <t>主管部门</t>
    <phoneticPr fontId="5" type="noConversion"/>
  </si>
  <si>
    <t>北京一轻控股有限责任公司</t>
    <phoneticPr fontId="5" type="noConversion"/>
  </si>
  <si>
    <t>项目负责人</t>
    <phoneticPr fontId="5" type="noConversion"/>
  </si>
  <si>
    <t xml:space="preserve">实施单位 </t>
    <phoneticPr fontId="5" type="noConversion"/>
  </si>
  <si>
    <t>联系电话</t>
    <phoneticPr fontId="5" type="noConversion"/>
  </si>
  <si>
    <t>年初预算数</t>
    <phoneticPr fontId="5" type="noConversion"/>
  </si>
  <si>
    <t>全年预算数</t>
    <phoneticPr fontId="5" type="noConversion"/>
  </si>
  <si>
    <r>
      <t xml:space="preserve"> </t>
    </r>
    <r>
      <rPr>
        <sz val="11"/>
        <color theme="1"/>
        <rFont val="宋体"/>
        <family val="3"/>
        <charset val="134"/>
        <scheme val="minor"/>
      </rPr>
      <t xml:space="preserve">     上年结转资金</t>
    </r>
    <phoneticPr fontId="5" type="noConversion"/>
  </si>
  <si>
    <t>其中：当年财政拨款</t>
    <phoneticPr fontId="5" type="noConversion"/>
  </si>
  <si>
    <t>全年执行数</t>
    <phoneticPr fontId="5" type="noConversion"/>
  </si>
  <si>
    <t>-</t>
    <phoneticPr fontId="5" type="noConversion"/>
  </si>
  <si>
    <t>-</t>
    <phoneticPr fontId="5" type="noConversion"/>
  </si>
  <si>
    <t>-</t>
    <phoneticPr fontId="5" type="noConversion"/>
  </si>
  <si>
    <t>-</t>
    <phoneticPr fontId="5" type="noConversion"/>
  </si>
  <si>
    <t>预期目标</t>
    <phoneticPr fontId="5" type="noConversion"/>
  </si>
  <si>
    <t>实际完成情况</t>
    <phoneticPr fontId="5" type="noConversion"/>
  </si>
  <si>
    <t>产出指标</t>
    <phoneticPr fontId="5" type="noConversion"/>
  </si>
  <si>
    <t xml:space="preserve">数量指标
</t>
    <phoneticPr fontId="5" type="noConversion"/>
  </si>
  <si>
    <t>年度指标</t>
    <phoneticPr fontId="5" type="noConversion"/>
  </si>
  <si>
    <t>实际完成值</t>
    <phoneticPr fontId="5" type="noConversion"/>
  </si>
  <si>
    <t>分值</t>
    <phoneticPr fontId="5" type="noConversion"/>
  </si>
  <si>
    <t>得分</t>
    <phoneticPr fontId="5" type="noConversion"/>
  </si>
  <si>
    <t>偏差原因分析及改进措施</t>
    <phoneticPr fontId="5" type="noConversion"/>
  </si>
  <si>
    <t>社会效益指标</t>
    <phoneticPr fontId="5" type="noConversion"/>
  </si>
  <si>
    <t>满意度指标</t>
    <phoneticPr fontId="5" type="noConversion"/>
  </si>
  <si>
    <t>服务对象满意度指标</t>
    <phoneticPr fontId="5" type="noConversion"/>
  </si>
  <si>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phoneticPr fontId="5" type="noConversion"/>
  </si>
  <si>
    <r>
      <t xml:space="preserve">    </t>
    </r>
    <r>
      <rPr>
        <sz val="11"/>
        <color theme="1"/>
        <rFont val="宋体"/>
        <family val="3"/>
        <charset val="134"/>
        <scheme val="minor"/>
      </rPr>
      <t>3</t>
    </r>
    <r>
      <rPr>
        <sz val="11"/>
        <color theme="1"/>
        <rFont val="宋体"/>
        <family val="3"/>
        <charset val="134"/>
        <scheme val="minor"/>
      </rPr>
      <t>.请在“偏差原因分析及改进措施”中说明偏离目标、不能完成目标的原因及拟采取的措施。</t>
    </r>
    <phoneticPr fontId="5" type="noConversion"/>
  </si>
  <si>
    <r>
      <t xml:space="preserve">    4.</t>
    </r>
    <r>
      <rPr>
        <sz val="11"/>
        <color theme="1"/>
        <rFont val="宋体"/>
        <family val="3"/>
        <charset val="134"/>
        <scheme val="minor"/>
      </rPr>
      <t>90（含）-100分为优、80（含）-90分为良、60（含）-80分为中、60分以下为差。</t>
    </r>
    <phoneticPr fontId="5" type="noConversion"/>
  </si>
  <si>
    <t>北京轻工技师学院（北京乐器研究所）</t>
    <phoneticPr fontId="5" type="noConversion"/>
  </si>
  <si>
    <t>( 2022 年度)</t>
    <phoneticPr fontId="5" type="noConversion"/>
  </si>
  <si>
    <t>效益指标</t>
    <phoneticPr fontId="5" type="noConversion"/>
  </si>
  <si>
    <t>相关音乐团体，乐器专家满意度</t>
    <phoneticPr fontId="5" type="noConversion"/>
  </si>
  <si>
    <t>创新科技产品</t>
    <phoneticPr fontId="5" type="noConversion"/>
  </si>
  <si>
    <t>稳步提升乐器研究所在科学研究（基础性和应用性研究）、公益性服务两大方面改革与发展，围绕公益性科研院所职能定位以及本单位秉承“科研求创新，标准领协作，检测保品质，文化促发展”的发展定位，不断寻求创新，研究开发并且积累科学技术成果与技术储备。</t>
    <phoneticPr fontId="5" type="noConversion"/>
  </si>
  <si>
    <t>延续中国古代乐器发展，弘扬华夏文明，推动乐器研究所品牌效益</t>
    <phoneticPr fontId="5" type="noConversion"/>
  </si>
  <si>
    <t>围绕公益性科研院所职能定位与发展定位，通过研发、标准、检测等方面工作的持续推进，使乐器研究所在科学研究与公益性服务两大方面的改革与发展能力得到提升。在疫情影响下全所上下一心克服困难，不断推进创新发展，通过科研课题研发创新科技产品，部分研发产品已实现功能或正在完善，同时对此前古乐器研发课题完成成果转化，通过线上多种方式进行宣传推广，实现延续中国古代乐器发展、弘扬华夏文明、推动乐器研究所品牌效益的目标。此外，标准制修订、乐器检测与其能力提升工作持续进行。本年度的相关工作获得行业内专家、企业、团体的满意与好评。本年度新申请发明专利5项（其中3项为联合申请），新获得授权专利7项，体现了乐器研究所科学技术成果与技术储备的积累。</t>
    <phoneticPr fontId="5" type="noConversion"/>
  </si>
  <si>
    <t>受疫情影响，本项目中子课题的研发工作在原材料及加工工期等方面均被迫延误。其中，钢琴检测用便携音准仪主要功能已经实现；钢琴键面光电扫描装置正在改进完善，预计2023年上半年能够完成；乐器卧箜篌的复原工作已制作出试验琴，正在加紧后续的研发工作。</t>
    <phoneticPr fontId="5" type="noConversion"/>
  </si>
  <si>
    <t>受疫情影响，本年度展会、发布会等线下推广活动延期或取消，改为线上宣传，完成了所研发古乐器的音乐作品创作及录制，通过微信公众号、视频网站等多种线上方式发布，并参与了央视《风华国乐》节目录制，得到较高反响。线下推广活动延期至2023年初，已通过发布会的形式实现古乐器的宣传推广，达到延续中国古代乐器发展，弘扬华夏文明，推动乐器研究所品牌效益的预期社会效益目标。</t>
    <phoneticPr fontId="5" type="noConversion"/>
  </si>
  <si>
    <t>010-87327698</t>
    <phoneticPr fontId="5" type="noConversion"/>
  </si>
  <si>
    <t>张鑫</t>
    <phoneticPr fontId="5" type="noConversion"/>
  </si>
  <si>
    <t>科研院所改革与发展课题经费</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</si>
</sst>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000000_ "/>
  </numFmts>
  <fonts count="10" x14ac:knownFonts="1">
    <font>
      <sz val="11"/>
      <color theme="1"/>
      <name val="宋体"/>
      <charset val="134"/>
      <scheme val="minor"/>
    </font>
    <font>
      <b/>
      <sz val="14"/>
      <color theme="1"/>
      <name val="宋体"/>
      <family val="3"/>
      <charset val="134"/>
      <scheme val="minor"/>
    </font>
    <font>
      <sz val="11"/>
      <name val="宋体"/>
      <family val="3"/>
      <charset val="134"/>
      <scheme val="minor"/>
    </font>
    <font>
      <sz val="10"/>
      <color theme="1"/>
      <name val="宋体"/>
      <family val="3"/>
      <charset val="134"/>
      <scheme val="minor"/>
    </font>
    <font>
      <b/>
      <sz val="11"/>
      <color theme="1"/>
      <name val="宋体"/>
      <family val="3"/>
      <charset val="134"/>
      <scheme val="minor"/>
    </font>
    <font>
      <sz val="9"/>
      <name val="宋体"/>
      <family val="3"/>
      <charset val="134"/>
      <scheme val="minor"/>
    </font>
    <font>
      <sz val="11"/>
      <color theme="1"/>
      <name val="宋体"/>
      <family val="3"/>
      <charset val="134"/>
      <scheme val="minor"/>
    </font>
    <font>
      <sz val="11"/>
      <name val="宋体"/>
      <family val="3"/>
      <charset val="134"/>
      <scheme val="minor"/>
    </font>
    <font>
      <sz val="10"/>
      <color theme="1"/>
      <name val="宋体"/>
      <family val="3"/>
      <charset val="134"/>
      <scheme val="minor"/>
    </font>
    <font>
      <sz val="10"/>
      <name val="宋体"/>
      <family val="3"/>
      <charset val="134"/>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alignment vertical="center"/>
    </xf>
  </cellStyleXfs>
  <cellXfs count="66">
    <xf numFmtId="0" fontId="0" fillId="0" borderId="0" xfId="0">
      <alignment vertical="center"/>
    </xf>
    <xf numFmtId="0" fontId="0" fillId="0" borderId="0" xfId="0" applyAlignment="1">
      <alignment horizontal="center" vertical="center"/>
    </xf>
    <xf numFmtId="0" fontId="0" fillId="0" borderId="8" xfId="0" applyBorder="1" applyAlignment="1">
      <alignment horizontal="center" vertical="center"/>
    </xf>
    <xf numFmtId="177" fontId="2" fillId="0" borderId="8" xfId="0" applyNumberFormat="1" applyFont="1" applyBorder="1">
      <alignment vertical="center"/>
    </xf>
    <xf numFmtId="0" fontId="0" fillId="0" borderId="8" xfId="0" applyBorder="1">
      <alignment vertical="center"/>
    </xf>
    <xf numFmtId="0" fontId="3" fillId="0" borderId="8" xfId="0" applyFont="1" applyBorder="1" applyAlignment="1">
      <alignment vertical="center" wrapText="1"/>
    </xf>
    <xf numFmtId="10" fontId="2" fillId="0" borderId="8" xfId="0" applyNumberFormat="1" applyFont="1" applyBorder="1">
      <alignment vertical="center"/>
    </xf>
    <xf numFmtId="176" fontId="2" fillId="0" borderId="8" xfId="0" applyNumberFormat="1" applyFont="1" applyBorder="1">
      <alignment vertical="center"/>
    </xf>
    <xf numFmtId="0" fontId="4" fillId="0" borderId="4" xfId="0" applyFont="1" applyBorder="1" applyAlignment="1">
      <alignment horizontal="center" vertical="center"/>
    </xf>
    <xf numFmtId="0" fontId="6" fillId="0" borderId="8" xfId="0" applyFont="1" applyBorder="1" applyAlignment="1">
      <alignment horizontal="center" vertical="center" wrapText="1"/>
    </xf>
    <xf numFmtId="0" fontId="7" fillId="0" borderId="8" xfId="0" applyFont="1" applyBorder="1" applyAlignment="1">
      <alignment horizontal="center" vertical="center"/>
    </xf>
    <xf numFmtId="0" fontId="6" fillId="0" borderId="8" xfId="0" applyFont="1" applyBorder="1" applyAlignment="1">
      <alignment horizontal="center" vertical="center"/>
    </xf>
    <xf numFmtId="176" fontId="7" fillId="0" borderId="8" xfId="0" applyNumberFormat="1" applyFont="1" applyBorder="1" applyAlignment="1">
      <alignment horizontal="center" vertical="center"/>
    </xf>
    <xf numFmtId="0" fontId="0" fillId="0" borderId="8" xfId="0" applyBorder="1" applyAlignment="1">
      <alignment vertical="center"/>
    </xf>
    <xf numFmtId="0" fontId="6" fillId="0" borderId="8" xfId="0" applyFont="1" applyBorder="1" applyAlignment="1">
      <alignment vertical="center"/>
    </xf>
    <xf numFmtId="0" fontId="6" fillId="0" borderId="8" xfId="0" applyFont="1" applyFill="1" applyBorder="1" applyAlignment="1">
      <alignment horizontal="center" vertical="center"/>
    </xf>
    <xf numFmtId="0" fontId="6" fillId="0" borderId="8" xfId="0" applyFont="1" applyFill="1" applyBorder="1" applyAlignment="1">
      <alignment horizontal="center" vertical="center" wrapText="1"/>
    </xf>
    <xf numFmtId="0" fontId="0" fillId="0" borderId="8" xfId="0" applyFill="1" applyBorder="1" applyAlignment="1">
      <alignment vertical="center" wrapText="1"/>
    </xf>
    <xf numFmtId="0" fontId="3" fillId="0" borderId="13" xfId="0" applyFont="1" applyBorder="1" applyAlignment="1">
      <alignment vertical="center" wrapText="1"/>
    </xf>
    <xf numFmtId="0" fontId="3" fillId="0" borderId="8" xfId="0" applyFont="1" applyFill="1" applyBorder="1" applyAlignment="1">
      <alignment vertical="center" wrapText="1"/>
    </xf>
    <xf numFmtId="9" fontId="3" fillId="0" borderId="8" xfId="0" applyNumberFormat="1" applyFont="1" applyBorder="1" applyAlignment="1">
      <alignment vertical="center"/>
    </xf>
    <xf numFmtId="0" fontId="0" fillId="0" borderId="8" xfId="0" applyFill="1" applyBorder="1" applyAlignment="1">
      <alignment vertical="center"/>
    </xf>
    <xf numFmtId="0" fontId="2" fillId="0" borderId="8" xfId="0" applyFont="1" applyBorder="1" applyAlignment="1">
      <alignment horizontal="center" vertical="center"/>
    </xf>
    <xf numFmtId="0" fontId="6" fillId="0" borderId="8" xfId="0" applyFont="1" applyBorder="1" applyAlignment="1">
      <alignment horizontal="center" vertical="center" wrapText="1"/>
    </xf>
    <xf numFmtId="0" fontId="6" fillId="0" borderId="13" xfId="0" applyFont="1" applyBorder="1" applyAlignment="1">
      <alignment horizontal="center" vertical="center" textRotation="255"/>
    </xf>
    <xf numFmtId="0" fontId="3" fillId="0" borderId="13" xfId="0" applyFont="1" applyBorder="1" applyAlignment="1">
      <alignment horizontal="center" vertical="center"/>
    </xf>
    <xf numFmtId="0" fontId="6" fillId="0" borderId="8" xfId="0" applyFont="1" applyBorder="1" applyAlignment="1">
      <alignment horizontal="center" vertical="center" textRotation="255"/>
    </xf>
    <xf numFmtId="0" fontId="9" fillId="0" borderId="8" xfId="0" applyFont="1" applyBorder="1" applyAlignment="1">
      <alignment horizontal="center" vertical="center" wrapText="1"/>
    </xf>
    <xf numFmtId="0" fontId="8" fillId="0" borderId="8" xfId="0" applyFont="1" applyBorder="1" applyAlignment="1">
      <alignment horizontal="center" vertical="center" wrapText="1"/>
    </xf>
    <xf numFmtId="9" fontId="3" fillId="0" borderId="8" xfId="0" applyNumberFormat="1" applyFont="1" applyBorder="1" applyAlignment="1">
      <alignment horizontal="left" vertical="center" wrapText="1"/>
    </xf>
    <xf numFmtId="176" fontId="4" fillId="0" borderId="8" xfId="0" applyNumberFormat="1" applyFont="1" applyBorder="1" applyAlignment="1">
      <alignment horizontal="center" vertical="center"/>
    </xf>
    <xf numFmtId="0" fontId="4" fillId="0" borderId="0" xfId="0" applyFont="1">
      <alignment vertical="center"/>
    </xf>
    <xf numFmtId="0" fontId="1" fillId="0" borderId="0" xfId="0" applyFont="1" applyAlignment="1">
      <alignment horizontal="center" vertical="center"/>
    </xf>
    <xf numFmtId="0" fontId="6" fillId="0" borderId="1" xfId="0" applyFont="1" applyBorder="1"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6" fillId="0" borderId="8"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3" xfId="0" applyBorder="1" applyAlignment="1">
      <alignment horizontal="center" vertical="center" textRotation="255"/>
    </xf>
    <xf numFmtId="0" fontId="0" fillId="0" borderId="14" xfId="0" applyBorder="1" applyAlignment="1">
      <alignment horizontal="center" vertical="center" textRotation="255"/>
    </xf>
    <xf numFmtId="0" fontId="0" fillId="0" borderId="6" xfId="0" applyBorder="1" applyAlignment="1">
      <alignment horizontal="left" vertical="center"/>
    </xf>
    <xf numFmtId="0" fontId="6" fillId="0" borderId="0" xfId="0" applyFont="1" applyAlignment="1">
      <alignment horizontal="left" vertical="center" wrapText="1"/>
    </xf>
    <xf numFmtId="0" fontId="0" fillId="0" borderId="0" xfId="0" applyAlignment="1">
      <alignment horizontal="left" vertical="center" wrapText="1"/>
    </xf>
    <xf numFmtId="0" fontId="6" fillId="0" borderId="0" xfId="0" applyFont="1" applyAlignment="1">
      <alignment horizontal="left" vertical="center"/>
    </xf>
    <xf numFmtId="0" fontId="0" fillId="0" borderId="0" xfId="0" applyAlignment="1">
      <alignment horizontal="lef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0" fillId="0" borderId="5" xfId="0" applyBorder="1" applyAlignment="1">
      <alignment horizontal="center" vertical="center" textRotation="255"/>
    </xf>
    <xf numFmtId="0" fontId="0" fillId="0" borderId="11" xfId="0" applyBorder="1" applyAlignment="1">
      <alignment horizontal="center" vertical="center" textRotation="255"/>
    </xf>
    <xf numFmtId="0" fontId="6" fillId="0" borderId="8" xfId="0" applyFont="1" applyBorder="1" applyAlignment="1">
      <alignment horizontal="center" vertical="center" wrapText="1"/>
    </xf>
    <xf numFmtId="0" fontId="0" fillId="0" borderId="8" xfId="0"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4" xfId="0" applyBorder="1" applyAlignment="1">
      <alignment horizontal="center" vertical="center"/>
    </xf>
    <xf numFmtId="0" fontId="3" fillId="0" borderId="8" xfId="0" applyFont="1" applyFill="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21"/>
  <sheetViews>
    <sheetView tabSelected="1" topLeftCell="A13" workbookViewId="0">
      <selection activeCell="H14" sqref="H14"/>
    </sheetView>
  </sheetViews>
  <sheetFormatPr defaultColWidth="9" defaultRowHeight="13.5" x14ac:dyDescent="0.15"/>
  <cols>
    <col min="2" max="2" width="10.375" customWidth="1"/>
    <col min="3" max="3" width="18.25" customWidth="1"/>
    <col min="4" max="4" width="13.875" customWidth="1"/>
    <col min="5" max="5" width="14.75" customWidth="1"/>
    <col min="6" max="6" width="15.375" customWidth="1"/>
    <col min="7" max="7" width="13.25" customWidth="1"/>
    <col min="8" max="8" width="13.125" customWidth="1"/>
    <col min="9" max="9" width="24.25" customWidth="1"/>
  </cols>
  <sheetData>
    <row r="1" spans="1:9" ht="26.25" customHeight="1" x14ac:dyDescent="0.15">
      <c r="A1" s="32" t="s">
        <v>0</v>
      </c>
      <c r="B1" s="32"/>
      <c r="C1" s="32"/>
      <c r="D1" s="32"/>
      <c r="E1" s="32"/>
      <c r="F1" s="32"/>
      <c r="G1" s="32"/>
      <c r="H1" s="32"/>
      <c r="I1" s="32"/>
    </row>
    <row r="2" spans="1:9" ht="19.5" customHeight="1" x14ac:dyDescent="0.15">
      <c r="A2" s="33" t="s">
        <v>45</v>
      </c>
      <c r="B2" s="34"/>
      <c r="C2" s="34"/>
      <c r="D2" s="34"/>
      <c r="E2" s="34"/>
      <c r="F2" s="34"/>
      <c r="G2" s="34"/>
      <c r="H2" s="34"/>
      <c r="I2" s="34"/>
    </row>
    <row r="3" spans="1:9" ht="27.75" customHeight="1" x14ac:dyDescent="0.15">
      <c r="A3" s="37" t="s">
        <v>1</v>
      </c>
      <c r="B3" s="38"/>
      <c r="C3" s="36" t="s">
        <v>56</v>
      </c>
      <c r="D3" s="35"/>
      <c r="E3" s="35"/>
      <c r="F3" s="35"/>
      <c r="G3" s="35"/>
      <c r="H3" s="35"/>
      <c r="I3" s="35"/>
    </row>
    <row r="4" spans="1:9" ht="33" customHeight="1" x14ac:dyDescent="0.15">
      <c r="A4" s="53" t="s">
        <v>15</v>
      </c>
      <c r="B4" s="54"/>
      <c r="C4" s="36" t="s">
        <v>16</v>
      </c>
      <c r="D4" s="35"/>
      <c r="E4" s="35"/>
      <c r="F4" s="11" t="s">
        <v>18</v>
      </c>
      <c r="G4" s="36" t="s">
        <v>44</v>
      </c>
      <c r="H4" s="35"/>
      <c r="I4" s="35"/>
    </row>
    <row r="5" spans="1:9" ht="33" customHeight="1" x14ac:dyDescent="0.15">
      <c r="A5" s="53" t="s">
        <v>17</v>
      </c>
      <c r="B5" s="54"/>
      <c r="C5" s="36" t="s">
        <v>55</v>
      </c>
      <c r="D5" s="36"/>
      <c r="E5" s="36"/>
      <c r="F5" s="11" t="s">
        <v>19</v>
      </c>
      <c r="G5" s="37" t="s">
        <v>54</v>
      </c>
      <c r="H5" s="38"/>
      <c r="I5" s="61"/>
    </row>
    <row r="6" spans="1:9" s="1" customFormat="1" ht="21.95" customHeight="1" x14ac:dyDescent="0.15">
      <c r="A6" s="55" t="s">
        <v>2</v>
      </c>
      <c r="B6" s="56"/>
      <c r="C6" s="13"/>
      <c r="D6" s="11" t="s">
        <v>20</v>
      </c>
      <c r="E6" s="9" t="s">
        <v>21</v>
      </c>
      <c r="F6" s="9" t="s">
        <v>24</v>
      </c>
      <c r="G6" s="2" t="s">
        <v>3</v>
      </c>
      <c r="H6" s="2" t="s">
        <v>4</v>
      </c>
      <c r="I6" s="2" t="s">
        <v>5</v>
      </c>
    </row>
    <row r="7" spans="1:9" ht="21.95" customHeight="1" x14ac:dyDescent="0.15">
      <c r="A7" s="57"/>
      <c r="B7" s="58"/>
      <c r="C7" s="13" t="s">
        <v>6</v>
      </c>
      <c r="D7" s="3">
        <v>100</v>
      </c>
      <c r="E7" s="3">
        <f>SUM(E8:E10)</f>
        <v>68.536080999999996</v>
      </c>
      <c r="F7" s="3">
        <f>F8+F10</f>
        <v>68.536080999999996</v>
      </c>
      <c r="G7" s="22">
        <v>10</v>
      </c>
      <c r="H7" s="6">
        <f>F7/E7</f>
        <v>1</v>
      </c>
      <c r="I7" s="7">
        <f>G7*H7</f>
        <v>10</v>
      </c>
    </row>
    <row r="8" spans="1:9" ht="21.95" customHeight="1" x14ac:dyDescent="0.15">
      <c r="A8" s="57"/>
      <c r="B8" s="58"/>
      <c r="C8" s="14" t="s">
        <v>23</v>
      </c>
      <c r="D8" s="13">
        <v>67.643320000000003</v>
      </c>
      <c r="E8" s="3">
        <v>67.643320000000003</v>
      </c>
      <c r="F8" s="3">
        <v>67.643320000000003</v>
      </c>
      <c r="G8" s="10" t="s">
        <v>25</v>
      </c>
      <c r="H8" s="6"/>
      <c r="I8" s="12" t="s">
        <v>27</v>
      </c>
    </row>
    <row r="9" spans="1:9" ht="21.95" customHeight="1" x14ac:dyDescent="0.15">
      <c r="A9" s="57"/>
      <c r="B9" s="58"/>
      <c r="C9" s="14" t="s">
        <v>22</v>
      </c>
      <c r="D9" s="13"/>
      <c r="E9" s="3"/>
      <c r="F9" s="3"/>
      <c r="G9" s="10" t="s">
        <v>26</v>
      </c>
      <c r="H9" s="6"/>
      <c r="I9" s="12" t="s">
        <v>27</v>
      </c>
    </row>
    <row r="10" spans="1:9" ht="21.95" customHeight="1" x14ac:dyDescent="0.15">
      <c r="A10" s="59"/>
      <c r="B10" s="60"/>
      <c r="C10" s="13" t="s">
        <v>7</v>
      </c>
      <c r="D10" s="13">
        <v>32.356679999999997</v>
      </c>
      <c r="E10" s="4">
        <v>0.89276100000000003</v>
      </c>
      <c r="F10" s="4">
        <v>0.89276100000000003</v>
      </c>
      <c r="G10" s="11" t="s">
        <v>27</v>
      </c>
      <c r="H10" s="4"/>
      <c r="I10" s="11" t="s">
        <v>28</v>
      </c>
    </row>
    <row r="11" spans="1:9" ht="50.25" customHeight="1" x14ac:dyDescent="0.15">
      <c r="A11" s="49" t="s">
        <v>8</v>
      </c>
      <c r="B11" s="51" t="s">
        <v>29</v>
      </c>
      <c r="C11" s="52"/>
      <c r="D11" s="52"/>
      <c r="E11" s="52"/>
      <c r="F11" s="36" t="s">
        <v>30</v>
      </c>
      <c r="G11" s="35"/>
      <c r="H11" s="35"/>
      <c r="I11" s="35"/>
    </row>
    <row r="12" spans="1:9" ht="210" customHeight="1" x14ac:dyDescent="0.15">
      <c r="A12" s="50"/>
      <c r="B12" s="63" t="s">
        <v>49</v>
      </c>
      <c r="C12" s="64"/>
      <c r="D12" s="64"/>
      <c r="E12" s="65"/>
      <c r="F12" s="62" t="s">
        <v>51</v>
      </c>
      <c r="G12" s="62"/>
      <c r="H12" s="62"/>
      <c r="I12" s="62"/>
    </row>
    <row r="13" spans="1:9" s="1" customFormat="1" ht="36.75" customHeight="1" x14ac:dyDescent="0.15">
      <c r="A13" s="39" t="s">
        <v>9</v>
      </c>
      <c r="B13" s="2" t="s">
        <v>10</v>
      </c>
      <c r="C13" s="2" t="s">
        <v>11</v>
      </c>
      <c r="D13" s="2" t="s">
        <v>12</v>
      </c>
      <c r="E13" s="9" t="s">
        <v>33</v>
      </c>
      <c r="F13" s="16" t="s">
        <v>34</v>
      </c>
      <c r="G13" s="15" t="s">
        <v>35</v>
      </c>
      <c r="H13" s="15" t="s">
        <v>36</v>
      </c>
      <c r="I13" s="16" t="s">
        <v>37</v>
      </c>
    </row>
    <row r="14" spans="1:9" ht="128.25" customHeight="1" x14ac:dyDescent="0.15">
      <c r="A14" s="40"/>
      <c r="B14" s="24" t="s">
        <v>31</v>
      </c>
      <c r="C14" s="25" t="s">
        <v>32</v>
      </c>
      <c r="D14" s="5" t="s">
        <v>48</v>
      </c>
      <c r="E14" s="5">
        <v>2</v>
      </c>
      <c r="F14" s="5">
        <v>1</v>
      </c>
      <c r="G14" s="17">
        <v>30</v>
      </c>
      <c r="H14" s="17">
        <v>15</v>
      </c>
      <c r="I14" s="5" t="s">
        <v>52</v>
      </c>
    </row>
    <row r="15" spans="1:9" ht="173.25" customHeight="1" x14ac:dyDescent="0.15">
      <c r="A15" s="40"/>
      <c r="B15" s="26" t="s">
        <v>46</v>
      </c>
      <c r="C15" s="27" t="s">
        <v>38</v>
      </c>
      <c r="D15" s="5" t="s">
        <v>50</v>
      </c>
      <c r="E15" s="18">
        <v>1</v>
      </c>
      <c r="F15" s="18">
        <v>1</v>
      </c>
      <c r="G15" s="17">
        <v>40</v>
      </c>
      <c r="H15" s="17">
        <v>40</v>
      </c>
      <c r="I15" s="5" t="s">
        <v>53</v>
      </c>
    </row>
    <row r="16" spans="1:9" ht="30" customHeight="1" x14ac:dyDescent="0.15">
      <c r="A16" s="40"/>
      <c r="B16" s="23" t="s">
        <v>39</v>
      </c>
      <c r="C16" s="28" t="s">
        <v>40</v>
      </c>
      <c r="D16" s="29" t="s">
        <v>47</v>
      </c>
      <c r="E16" s="20">
        <v>0.9</v>
      </c>
      <c r="F16" s="20">
        <v>0.9</v>
      </c>
      <c r="G16" s="19">
        <v>20</v>
      </c>
      <c r="H16" s="19">
        <v>20</v>
      </c>
      <c r="I16" s="21"/>
    </row>
    <row r="17" spans="1:9" ht="24.75" customHeight="1" x14ac:dyDescent="0.15">
      <c r="A17" s="46" t="s">
        <v>13</v>
      </c>
      <c r="B17" s="47"/>
      <c r="C17" s="47"/>
      <c r="D17" s="47"/>
      <c r="E17" s="47"/>
      <c r="F17" s="48"/>
      <c r="G17" s="31"/>
      <c r="H17" s="30">
        <f>SUM(I7,H14:H16)</f>
        <v>85</v>
      </c>
      <c r="I17" s="8"/>
    </row>
    <row r="18" spans="1:9" ht="22.5" customHeight="1" x14ac:dyDescent="0.15">
      <c r="A18" s="41" t="s">
        <v>14</v>
      </c>
      <c r="B18" s="41"/>
      <c r="C18" s="41"/>
      <c r="D18" s="41"/>
      <c r="E18" s="41"/>
      <c r="F18" s="41"/>
      <c r="G18" s="41"/>
      <c r="H18" s="41"/>
      <c r="I18" s="41"/>
    </row>
    <row r="19" spans="1:9" ht="67.5" customHeight="1" x14ac:dyDescent="0.15">
      <c r="A19" s="42" t="s">
        <v>41</v>
      </c>
      <c r="B19" s="43"/>
      <c r="C19" s="43"/>
      <c r="D19" s="43"/>
      <c r="E19" s="43"/>
      <c r="F19" s="43"/>
      <c r="G19" s="43"/>
      <c r="H19" s="43"/>
      <c r="I19" s="43"/>
    </row>
    <row r="20" spans="1:9" ht="17.25" customHeight="1" x14ac:dyDescent="0.15">
      <c r="A20" s="42" t="s">
        <v>42</v>
      </c>
      <c r="B20" s="43"/>
      <c r="C20" s="43"/>
      <c r="D20" s="43"/>
      <c r="E20" s="43"/>
      <c r="F20" s="43"/>
      <c r="G20" s="43"/>
      <c r="H20" s="43"/>
      <c r="I20" s="43"/>
    </row>
    <row r="21" spans="1:9" ht="30.75" customHeight="1" x14ac:dyDescent="0.15">
      <c r="A21" s="44" t="s">
        <v>43</v>
      </c>
      <c r="B21" s="45"/>
      <c r="C21" s="45"/>
      <c r="D21" s="45"/>
      <c r="E21" s="45"/>
      <c r="F21" s="45"/>
      <c r="G21" s="45"/>
      <c r="H21" s="45"/>
      <c r="I21" s="45"/>
    </row>
  </sheetData>
  <mergeCells count="22">
    <mergeCell ref="C5:E5"/>
    <mergeCell ref="G4:I4"/>
    <mergeCell ref="A11:A12"/>
    <mergeCell ref="B11:E11"/>
    <mergeCell ref="F11:I11"/>
    <mergeCell ref="A4:B4"/>
    <mergeCell ref="A5:B5"/>
    <mergeCell ref="A6:B10"/>
    <mergeCell ref="G5:I5"/>
    <mergeCell ref="F12:I12"/>
    <mergeCell ref="B12:E12"/>
    <mergeCell ref="A13:A16"/>
    <mergeCell ref="A18:I18"/>
    <mergeCell ref="A20:I20"/>
    <mergeCell ref="A19:I19"/>
    <mergeCell ref="A21:I21"/>
    <mergeCell ref="A17:F17"/>
    <mergeCell ref="A1:I1"/>
    <mergeCell ref="A2:I2"/>
    <mergeCell ref="C3:I3"/>
    <mergeCell ref="C4:E4"/>
    <mergeCell ref="A3:B3"/>
  </mergeCells>
  <phoneticPr fontId="5" type="noConversion"/>
  <printOptions horizontalCentered="1"/>
  <pageMargins left="0.19685039370078741" right="0.15748031496062992" top="0.35433070866141736" bottom="0.35433070866141736" header="0.31496062992125984" footer="0.31496062992125984"/>
  <pageSetup paperSize="9"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ColWidth="9" defaultRowHeight="13.5" x14ac:dyDescent="0.15"/>
  <sheetData/>
  <phoneticPr fontId="5"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ColWidth="9" defaultRowHeight="13.5" x14ac:dyDescent="0.15"/>
  <sheetData/>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tang</dc:creator>
  <cp:lastModifiedBy>lenovo1</cp:lastModifiedBy>
  <cp:lastPrinted>2023-05-06T02:20:34Z</cp:lastPrinted>
  <dcterms:created xsi:type="dcterms:W3CDTF">2018-05-31T10:50:00Z</dcterms:created>
  <dcterms:modified xsi:type="dcterms:W3CDTF">2023-05-15T02:14:21Z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