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7.北京市红十字血液中心-待修改指标\1.无偿献血宣传、血液管理及相关试剂耗材(下达）\"/>
    </mc:Choice>
  </mc:AlternateContent>
  <xr:revisionPtr revIDLastSave="0" documentId="13_ncr:1_{1E05C537-0873-46AB-89E9-4423C40E949B}" xr6:coauthVersionLast="47" xr6:coauthVersionMax="47" xr10:uidLastSave="{00000000-0000-0000-0000-000000000000}"/>
  <bookViews>
    <workbookView xWindow="380" yWindow="290" windowWidth="10980" windowHeight="13220" xr2:uid="{00000000-000D-0000-FFFF-FFFF00000000}"/>
  </bookViews>
  <sheets>
    <sheet name="Sheet1" sheetId="1" r:id="rId1"/>
  </sheets>
  <definedNames>
    <definedName name="_xlnm.Print_Area" localSheetId="0">Sheet1!$A$1:$J$52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51" i="1" l="1"/>
  <c r="I10" i="1"/>
  <c r="I9" i="1"/>
  <c r="I8" i="1"/>
  <c r="I7" i="1"/>
  <c r="J7" i="1" s="1"/>
  <c r="I51" i="1" s="1"/>
</calcChain>
</file>

<file path=xl/sharedStrings.xml><?xml version="1.0" encoding="utf-8"?>
<sst xmlns="http://schemas.openxmlformats.org/spreadsheetml/2006/main" count="172" uniqueCount="136">
  <si>
    <r>
      <rPr>
        <sz val="16"/>
        <color rgb="FF000000"/>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</si>
  <si>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</si>
  <si>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</si>
  <si>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无偿献血宣传、血液管理及相关试剂耗材(下达）</t>
  </si>
  <si>
    <t>主管部门</t>
  </si>
  <si>
    <t>北京市卫生健康委员会</t>
  </si>
  <si>
    <t>实施单位</t>
  </si>
  <si>
    <t>北京市红十字血液中心</t>
  </si>
  <si>
    <t>项目负责人</t>
  </si>
  <si>
    <t>刘江</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</si>
  <si>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</si>
  <si>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</si>
  <si>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</si>
  <si>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</si>
  <si>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</si>
  <si>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</si>
  <si>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</si>
  <si>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</si>
  <si>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</si>
  <si>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</si>
  <si>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</si>
  <si>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</si>
  <si>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</si>
  <si>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</si>
  <si>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</si>
  <si>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</si>
  <si>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无偿献血宣传经费：1、城市居民对无偿献血知晓率达到80%，农村居民对无偿献血知晓率达到70%，大专院校青年对无偿献血知晓率达到90%。2、献血者对献血纪念品的满意率达到80%。                 血液调剂差价金额及运输费用：完成2021年北京市省际间血液调剂项目。                                               全市新建血库集中化血液检测和成分制备：完成2021年中心血库采集血液的成分制备工作和相应献血者血液标本集中化检测工作。</t>
  </si>
  <si>
    <t>无偿献血宣传经费：1、城市居民对无偿献血知晓率达到91.5%，农村居民对无偿献血知晓率达到90.3%，大专院校青年对无偿献血知晓率达到90.2%。2、献血者对献血纪念品的满意率达到86%。                       血液调剂差价金额及运输费用：在满足疫情防控常态化要求的基础上，进一步巩固优化省际血液调剂机制，完成2021年度血液调剂工作，保障了较好实现了临床医疗用血总体供应平稳，基本满足医疗用血需求，完成重大活动期间血液保障工作。                                               全市新建血库集中化血液检测和成分制备：按照《北京市血站设置规划（2018至2025年）》（以下简称“规划”）中的 “1+3+7”模式，继续推进新建血库业务对接，7家中心血库已全部开展采血业务工作，中心已完成2021年度内中心血库采集血液的成分制备工作和相应献血者血液标本集中化检测工作。</t>
  </si>
  <si>
    <t>绩效指标</t>
  </si>
  <si>
    <t>一级指标</t>
  </si>
  <si>
    <t>二级指标</t>
  </si>
  <si>
    <t>三级指标</t>
  </si>
  <si>
    <t>年度指标值(A)</t>
  </si>
  <si>
    <t>实际完成值(B)</t>
  </si>
  <si>
    <t>分值</t>
  </si>
  <si>
    <t>偏差原因分析及改进措施</t>
  </si>
  <si>
    <t>产出指标(50分)</t>
  </si>
  <si>
    <t>数量指标</t>
  </si>
  <si>
    <t>纪念品制作储值卡数量</t>
  </si>
  <si>
    <t>制作储值卡25万张</t>
  </si>
  <si>
    <t>媒体宣传-地铁月台、通道灯箱、海报</t>
  </si>
  <si>
    <t>十二封灯箱180块*1年，四封灯箱、海报180块*1年</t>
  </si>
  <si>
    <t>无偿献血者意外综合和保险数量</t>
  </si>
  <si>
    <t>为无偿献血者购买意外综合保险40万份</t>
  </si>
  <si>
    <t>缺少支撑材料</t>
  </si>
  <si>
    <t xml:space="preserve">无偿献血现场招募点 </t>
  </si>
  <si>
    <t>12个月35个献血点</t>
  </si>
  <si>
    <t>血液调剂差价金额及运输费用项目：完成北京市2021年省际间血液调剂</t>
  </si>
  <si>
    <t>完成北京市2021年省际间血液调剂</t>
  </si>
  <si>
    <t>全年共调配红细胞18.1万单位；血浆17.3万单位；单采血小板4.2万个治疗量</t>
  </si>
  <si>
    <t>全市新建血库集中化血液检测和成分制备项目：预计完成4.2万单位全血成分制备工作（若中心血库采血量不足4.2万单位，则按照我中心向该血库调出的血液产品总量计算）</t>
  </si>
  <si>
    <t>4.2万单位</t>
  </si>
  <si>
    <t>截至2022年4月24日，平谷区、怀柔区、门头沟区、昌平区、顺义区、大兴区和房山区7家新建中心血库均实现了开展独立采血业务。上述血站向我中心送交全血25168单位，已100%完成了送交血液的成分制备工作；
截至2022年4月24日，只有平谷区、顺义区2家中心血库开展了独立供血业务，我中心向上述2家中心血库累计调出红细胞类11196.5单位，单采血小板类1176.5治疗量，血浆类2995单位。</t>
  </si>
  <si>
    <t>全市新建血库集中化血液检测和成分制备项目：中心血库采集的全部献血者血液标本的集中化检测工作</t>
  </si>
  <si>
    <t>完成率100%</t>
  </si>
  <si>
    <r>
      <rPr>
        <sz val="12"/>
        <color rgb="FF000000"/>
        <rFont val="宋体"/>
        <family val="3"/>
        <charset val="134"/>
      </rPr>
      <t>截至2022年4月24日，平谷区、怀柔区、门头沟区、昌平区、顺义区、大兴区和房山区7家新建中心血库送交献血者血液标</t>
    </r>
    <r>
      <rPr>
        <sz val="12"/>
        <rFont val="宋体"/>
        <family val="3"/>
        <charset val="134"/>
      </rPr>
      <t>本17845人份，</t>
    </r>
    <r>
      <rPr>
        <sz val="12"/>
        <color rgb="FF000000"/>
        <rFont val="宋体"/>
        <family val="3"/>
        <charset val="134"/>
      </rPr>
      <t>100%完成送交标本的集中化血液检测工作。</t>
    </r>
  </si>
  <si>
    <t>质量指标</t>
  </si>
  <si>
    <t>纪念品</t>
  </si>
  <si>
    <t>媒体宣传</t>
  </si>
  <si>
    <t>按照国家卫生健康委对市民无偿献血知识知晓率的有关文件要求，广泛宣传普及无偿献血知识，提高市民献血知晓率，减少市民对献血存在的恐惧感和疑虑，引导市民献血无损健康的科学理念，增加市民对献血的认同感。知晓率达到90%</t>
  </si>
  <si>
    <t>通过宣传，提高了市民无偿献血意识，城市居民对无偿献血知率达到91.5%，农村居民对无偿献血知率达到90.3%，大专院校青年对无偿献血知率达到90.2%。</t>
  </si>
  <si>
    <t>购买保险</t>
  </si>
  <si>
    <t>向献血者赠送意外综合保险，为献血者提供全面的保险保障，吸引更多的人加入到无偿献血的队伍。</t>
  </si>
  <si>
    <t xml:space="preserve">无偿献血现场招募 </t>
  </si>
  <si>
    <t>在献血淡季进行现场招募活动</t>
  </si>
  <si>
    <t>保质保量完成现场招募活动方案，达到预期效果。</t>
  </si>
  <si>
    <t>血液采集能力保持</t>
  </si>
  <si>
    <t>通过面向献血者特别是多次献血者，组织开展形式多样的活动及延伸服务，建立和保持献血招募和激励机制，以不断扩大固定献血者人群的规模，努力克服献血“季节性”波动的影响，保持和提高血液采集的基础能力，更好实现血液供需的基本平衡。</t>
  </si>
  <si>
    <t>血液调剂差价金额及运输费用项目：血液运输过程冷链温度符合相关要求</t>
  </si>
  <si>
    <t>红细胞运输温度2-10度
冰冻血浆运输过程中保持冰冻状态
血小板运输过程中尽量维持20-24度</t>
  </si>
  <si>
    <t>血液运输过程冷链温度监控均符合《血液运输要求》。</t>
  </si>
  <si>
    <t>全市新建血库集中化血液检测和成分制备项目：完成献血者血液标本集中化检测相应的试验过程的室内质量控制。</t>
  </si>
  <si>
    <t>确保所有检测处于受控状态。</t>
  </si>
  <si>
    <t>质控记录显示所有检测处于受控状态，结果有效。</t>
  </si>
  <si>
    <t>时效指标</t>
  </si>
  <si>
    <t>2021年7月前完成</t>
  </si>
  <si>
    <t xml:space="preserve">2021年10月完成 </t>
  </si>
  <si>
    <t>财政经费延期拨付</t>
  </si>
  <si>
    <t>2021年10月前完成</t>
  </si>
  <si>
    <t>2021年12月完成</t>
  </si>
  <si>
    <t>无偿献血者意外综合保险</t>
  </si>
  <si>
    <t>2021年12月底前完成</t>
  </si>
  <si>
    <t xml:space="preserve">2022年1月完成 </t>
  </si>
  <si>
    <t>2021年12月前完成</t>
  </si>
  <si>
    <t>血液调剂差价金额及运输费用项目：预计2021年12月前完成</t>
  </si>
  <si>
    <t>预计2021年12月前完成</t>
  </si>
  <si>
    <t>已于2021年12月底前完成项目经费执行，并完成了相应的省际间血液调剂。</t>
  </si>
  <si>
    <t>全市新建血库集中化血液检测和成分制备项目：预计完成4.2万单位全血成分制备工作，占项目数量目标的100%。中心血库采集的全部献血者血液标本的集中化检测工作，占项目数量目标的100%</t>
  </si>
  <si>
    <t>2022年1月10日前完成</t>
  </si>
  <si>
    <t>截至2022年4月24日，平谷区、怀柔区、门头沟区、昌平区、顺义区、大兴区和房山区7家新建中心血库均实现了独立开展采血业务。对于上述各家中心血库送交的血液100%完成了成分制备工作。对于送交的标本100%完成了血液检测。</t>
  </si>
  <si>
    <t>成本指标</t>
  </si>
  <si>
    <t>2500万元</t>
  </si>
  <si>
    <t>270万元</t>
  </si>
  <si>
    <t>4.5元/份</t>
  </si>
  <si>
    <t>247.9万元</t>
  </si>
  <si>
    <t>246万元</t>
  </si>
  <si>
    <t>488.003672万元</t>
  </si>
  <si>
    <t>486.397万元</t>
  </si>
  <si>
    <t>全市新建血库集中化血液检测和成分制备项目：项目资金投入353.724万元，完成4.2万单位全血成分制备工作。</t>
  </si>
  <si>
    <t>353.724万元</t>
  </si>
  <si>
    <r>
      <rPr>
        <sz val="12"/>
        <rFont val="宋体"/>
        <family val="3"/>
        <charset val="134"/>
      </rPr>
      <t>执行项目预算经费315.3628万元。</t>
    </r>
    <r>
      <rPr>
        <sz val="12"/>
        <color rgb="FF000000"/>
        <rFont val="宋体"/>
        <family val="3"/>
        <charset val="134"/>
      </rPr>
      <t>平谷区、怀柔区、门头沟区、昌平区、顺义区、大兴区和房山区7家新建中心血库送交血液100%完成了成分制备，对于送交的标本100%完成了血液检测。</t>
    </r>
  </si>
  <si>
    <t>项目预算控制数</t>
  </si>
  <si>
    <t>4501.627672万元</t>
  </si>
  <si>
    <t>4459.7598万元</t>
  </si>
  <si>
    <t>效果指标(30分)</t>
  </si>
  <si>
    <t>经济效益
指标</t>
  </si>
  <si>
    <t>无</t>
  </si>
  <si>
    <t>社会效益
指标</t>
  </si>
  <si>
    <t>各层次人群对无偿献血的关注度及知晓率：普及无偿献血知识，提高北京市民的无偿献血意识</t>
  </si>
  <si>
    <t>通过加大宣传，提升了市民参与无偿献血的意识，对保障本市日常和应急状态下的血液供应发挥了积极作用。</t>
  </si>
  <si>
    <t>血液调剂差价金额及运输费用项目：保证血液运输过程中安全和质量，通过适度的血液调剂，保障首都临床用血，缓解供需矛盾</t>
  </si>
  <si>
    <t>保证血液运输过程中安全和质量，通过适度的血液调剂，保障首都临床用血，缓解供需矛盾</t>
  </si>
  <si>
    <t>在新冠疫情常态化防控的要求下，全年累计由18个省市66家血站，共调配红细胞18.1万单位，同比增长42%；血浆调配总量17.3万单位，同比增长42%；单采血小板4.2万个治疗量，与上年基本持平。从全年看，临床血液供应基本保持平稳、充足。</t>
  </si>
  <si>
    <t>全市新建血库集中化血液检测和成分制备项目：按照北京市血站设置规划(2018 年-2025 年)》要求完成相关工作，提高血站的临床供血能力和综合服务保障能力。</t>
  </si>
  <si>
    <t>按照北京市血站设置规划(2018 年-2025 年)》要求完成相关工作，提高血站的临床供血能力和综合服务保障能力。</t>
  </si>
  <si>
    <t>按照《北京市血站设置规划（2018至2025年）》（以下简称“规划”）中的 “1+3+7”模式，继续推进新建血库与中心业务对接，协调完成签署《采供血合作协议》，业务流程测试，信息系统接入等具体工作，确保实现血液中心对新建血库的血液进行集中化检测、集中化成分制备和双方的血液调剂。本年度已全部完成与7家（平谷、怀柔、昌平、顺义、门头沟、房山和大兴）中心血库的业务对接、签订协议、现场业务流程和信息系统测试，信息系统均已接入我中心业务系统和 “北京市血液管理信息系统”，7家中心血库已全部开展采血业务工作，实现了“1+3+7”模式的献血服务体系。</t>
  </si>
  <si>
    <t>生态效益
指标</t>
  </si>
  <si>
    <t>可持续影响指标</t>
  </si>
  <si>
    <t>通过加大宣传，提高了市民对无偿献血的关注度和知晓率，对保证血液质量、保护用血者的安全，降低经血液传播疾病的危险起到了良好的促进作用。</t>
  </si>
  <si>
    <t>满意度
指标
（10分）</t>
  </si>
  <si>
    <t>服务对象满意度指标</t>
  </si>
  <si>
    <t>无偿献血纪念品满意度</t>
  </si>
  <si>
    <t>≥80%</t>
  </si>
  <si>
    <t>血液调剂差价金额及运输费用项目：基本满足临床血液供应</t>
  </si>
  <si>
    <t>献血者满意率90%以上，临床医疗机构满意率80%以上</t>
  </si>
  <si>
    <t>全市新建血库集中化血液检测和成分制备项目：临床医疗机构满意率80%以上</t>
  </si>
  <si>
    <t>临床医疗机构满意率80%以上</t>
  </si>
  <si>
    <t>2021管评年度，我中心向临床医疗机构提供供血服务总体满意度得分为91.3分。</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</si>
  <si>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</si>
  <si>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</si>
  <si>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2021管评年度，中心献血服务总体满意度得分为96.0分，中心供血服务总体满意度得分为91.3分。</t>
    <phoneticPr fontId="10" type="noConversion"/>
  </si>
  <si>
    <t>纪念品验收合格率100%</t>
    <phoneticPr fontId="10" type="noConversion"/>
  </si>
  <si>
    <t>社会效益指标量化程度有待加强</t>
    <phoneticPr fontId="10" type="noConversion"/>
  </si>
  <si>
    <t>可持续影响指标量化程度有待加强</t>
    <phoneticPr fontId="10" type="noConversion"/>
  </si>
  <si>
    <t>12个月30个献血点</t>
    <phoneticPr fontId="10" type="noConversion"/>
  </si>
  <si>
    <t>纪念品验收合格率100%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</si>
</sst>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1" x14ac:knownFonts="1">
    <font>
      <sz val="11"/>
      <color theme="1"/>
      <name val="等线"/>
      <charset val="134"/>
      <scheme val="minor"/>
    </font>
    <font>
      <sz val="11"/>
      <color rgb="FF000000"/>
      <name val="等线"/>
      <family val="3"/>
      <charset val="134"/>
      <scheme val="minor"/>
    </font>
    <font>
      <sz val="16"/>
      <color rgb="FF000000"/>
      <name val="仿宋_GB2312"/>
      <family val="3"/>
      <charset val="134"/>
    </font>
    <font>
      <sz val="11"/>
      <color rgb="FF000000"/>
      <name val="宋体"/>
      <family val="3"/>
      <charset val="134"/>
    </font>
    <font>
      <sz val="12"/>
      <color rgb="FF000000"/>
      <name val="宋体"/>
      <family val="3"/>
      <charset val="134"/>
    </font>
    <font>
      <b/>
      <sz val="12"/>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auto="1"/>
      </top>
      <bottom style="medium">
        <color auto="1"/>
      </bottom>
      <diagonal/>
    </border>
    <border>
      <left/>
      <right/>
      <top style="medium">
        <color auto="1"/>
      </top>
      <bottom/>
      <diagonal/>
    </border>
  </borders>
  <cellStyleXfs count="3">
    <xf numFmtId="0" fontId="0" fillId="0" borderId="0"/>
    <xf numFmtId="9" fontId="9" fillId="0" borderId="0" applyFont="0" applyFill="0" applyBorder="0" applyAlignment="0" applyProtection="0">
      <alignment vertical="center"/>
    </xf>
    <xf numFmtId="0" fontId="6" fillId="0" borderId="0"/>
  </cellStyleXfs>
  <cellXfs count="63">
    <xf numFmtId="0" fontId="0" fillId="0" borderId="0" xfId="0"/>
    <xf numFmtId="9" fontId="1" fillId="0" borderId="0" xfId="1" applyFont="1" applyAlignment="1"/>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4" xfId="0" applyFont="1" applyBorder="1" applyAlignment="1">
      <alignment vertical="center" wrapText="1"/>
    </xf>
    <xf numFmtId="0" fontId="4" fillId="0" borderId="6" xfId="0" applyFont="1" applyFill="1" applyBorder="1" applyAlignment="1">
      <alignment horizontal="center" vertical="center" wrapText="1"/>
    </xf>
    <xf numFmtId="0" fontId="4"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4" xfId="0" applyFont="1" applyBorder="1" applyAlignment="1">
      <alignment horizontal="left" vertical="center" wrapText="1"/>
    </xf>
    <xf numFmtId="9" fontId="4" fillId="0" borderId="1" xfId="1" applyFont="1" applyBorder="1" applyAlignment="1">
      <alignment horizontal="center" vertical="center"/>
    </xf>
    <xf numFmtId="9" fontId="4" fillId="0" borderId="1" xfId="1" applyFont="1" applyBorder="1" applyAlignment="1">
      <alignment horizontal="center" vertical="center" wrapText="1"/>
    </xf>
    <xf numFmtId="0" fontId="4" fillId="2" borderId="9" xfId="0" applyFont="1" applyFill="1" applyBorder="1" applyAlignment="1">
      <alignment horizontal="center" vertical="center" wrapText="1"/>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xf numFmtId="0" fontId="6" fillId="0" borderId="1" xfId="0" applyFont="1" applyFill="1" applyBorder="1" applyAlignment="1">
      <alignment horizontal="center" vertical="center" wrapText="1"/>
    </xf>
    <xf numFmtId="9" fontId="4" fillId="0" borderId="1" xfId="1" applyFont="1" applyFill="1" applyBorder="1" applyAlignment="1">
      <alignment horizontal="center" vertical="center" wrapText="1"/>
    </xf>
    <xf numFmtId="9" fontId="1" fillId="0" borderId="0" xfId="1" applyFont="1" applyFill="1" applyAlignment="1"/>
    <xf numFmtId="0" fontId="4" fillId="0" borderId="1"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4" fillId="0" borderId="1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9" fontId="4" fillId="0" borderId="4" xfId="1" applyFont="1" applyBorder="1" applyAlignment="1">
      <alignment horizontal="center" vertical="center"/>
    </xf>
    <xf numFmtId="9" fontId="4" fillId="0" borderId="5" xfId="1" applyFont="1" applyBorder="1" applyAlignment="1">
      <alignment horizontal="center" vertical="center"/>
    </xf>
    <xf numFmtId="9" fontId="4" fillId="0" borderId="6" xfId="1"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2" borderId="10"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9" fontId="4" fillId="0" borderId="2" xfId="0" applyNumberFormat="1" applyFont="1" applyBorder="1" applyAlignment="1">
      <alignment horizontal="center" vertical="center" wrapText="1"/>
    </xf>
    <xf numFmtId="0" fontId="4" fillId="0" borderId="1" xfId="0" applyFont="1" applyBorder="1" applyAlignment="1">
      <alignment horizontal="left" vertical="top"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2"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46812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twoCellAnchor>
    <xdr:from>
      <xdr:col>3</xdr:col>
      <xdr:colOff>38100</xdr:colOff>
      <xdr:row>5</xdr:row>
      <xdr:rowOff>28575</xdr:rowOff>
    </xdr:from>
    <xdr:to>
      <xdr:col>3</xdr:col>
      <xdr:colOff>1333499</xdr:colOff>
      <xdr:row>5</xdr:row>
      <xdr:rowOff>342900</xdr:rowOff>
    </xdr:to>
    <xdr:sp macro="" textlink="">
      <xdr:nvSpPr>
        <xdr:cNvPr id="4" name="直接箭头连接符 1">
          <a:extLst>
            <a:ext uri="{FF2B5EF4-FFF2-40B4-BE49-F238E27FC236}">
              <a16:creationId xmlns:a16="http://schemas.microsoft.com/office/drawing/2014/main" id="{00000000-0008-0000-0000-000004000000}"/>
            </a:ext>
          </a:extLst>
        </xdr:cNvPr>
        <xdr:cNvSpPr>
          <a:spLocks noChangeShapeType="1"/>
        </xdr:cNvSpPr>
      </xdr:nvSpPr>
      <xdr:spPr>
        <a:xfrm>
          <a:off x="1968500" y="146812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2"/>
  <sheetViews>
    <sheetView tabSelected="1" view="pageBreakPreview" zoomScale="60" zoomScaleNormal="100" workbookViewId="0">
      <selection activeCell="F12" sqref="F12:J12"/>
    </sheetView>
  </sheetViews>
  <sheetFormatPr defaultColWidth="9" defaultRowHeight="14" x14ac:dyDescent="0.3"/>
  <cols>
    <col min="1" max="1" width="5.33203125" style="2" customWidth="1"/>
    <col min="2" max="2" width="7.75" style="2" customWidth="1"/>
    <col min="3" max="3" width="12.25" style="2" customWidth="1"/>
    <col min="4" max="4" width="17.75" style="2" customWidth="1"/>
    <col min="5" max="5" width="19.5" style="2" customWidth="1"/>
    <col min="6" max="6" width="13.33203125" style="2" customWidth="1"/>
    <col min="7" max="7" width="11.58203125" style="2" customWidth="1"/>
    <col min="8" max="8" width="9" style="2"/>
    <col min="9" max="9" width="12.58203125" style="2"/>
    <col min="10" max="10" width="14.58203125" style="2" customWidth="1"/>
    <col min="11" max="16384" width="9" style="2"/>
  </cols>
  <sheetData>
    <row r="1" spans="1:10" ht="34.15" customHeight="1" x14ac:dyDescent="0.3">
      <c r="A1" s="58" t="s">
        <v>0</v>
      </c>
      <c r="B1" s="58"/>
      <c r="C1" s="58"/>
      <c r="D1" s="58"/>
      <c r="E1" s="58"/>
      <c r="F1" s="58"/>
      <c r="G1" s="58"/>
      <c r="H1" s="58"/>
      <c r="I1" s="58"/>
      <c r="J1" s="58"/>
    </row>
    <row r="2" spans="1:10" ht="18.75" customHeight="1" x14ac:dyDescent="0.3">
      <c r="A2" s="59" t="s">
        <v>1</v>
      </c>
      <c r="B2" s="59"/>
      <c r="C2" s="59"/>
      <c r="D2" s="59"/>
      <c r="E2" s="59"/>
      <c r="F2" s="59"/>
      <c r="G2" s="59"/>
      <c r="H2" s="59"/>
      <c r="I2" s="59"/>
      <c r="J2" s="59"/>
    </row>
    <row r="3" spans="1:10" customFormat="1" ht="20.149999999999999" customHeight="1" x14ac:dyDescent="0.3">
      <c r="A3" s="55" t="s">
        <v>2</v>
      </c>
      <c r="B3" s="55"/>
      <c r="C3" s="55"/>
      <c r="D3" s="56" t="s">
        <v>3</v>
      </c>
      <c r="E3" s="56"/>
      <c r="F3" s="56"/>
      <c r="G3" s="56"/>
      <c r="H3" s="56"/>
      <c r="I3" s="56"/>
      <c r="J3" s="56"/>
    </row>
    <row r="4" spans="1:10" customFormat="1" ht="20.149999999999999" customHeight="1" x14ac:dyDescent="0.3">
      <c r="A4" s="55" t="s">
        <v>4</v>
      </c>
      <c r="B4" s="55"/>
      <c r="C4" s="55"/>
      <c r="D4" s="55" t="s">
        <v>5</v>
      </c>
      <c r="E4" s="55"/>
      <c r="F4" s="4"/>
      <c r="G4" s="3" t="s">
        <v>6</v>
      </c>
      <c r="H4" s="57" t="s">
        <v>7</v>
      </c>
      <c r="I4" s="57"/>
      <c r="J4" s="57"/>
    </row>
    <row r="5" spans="1:10" customFormat="1" ht="20.149999999999999" customHeight="1" x14ac:dyDescent="0.3">
      <c r="A5" s="55" t="s">
        <v>8</v>
      </c>
      <c r="B5" s="55"/>
      <c r="C5" s="55"/>
      <c r="D5" s="56" t="s">
        <v>9</v>
      </c>
      <c r="E5" s="56"/>
      <c r="F5" s="4"/>
      <c r="G5" s="3" t="s">
        <v>10</v>
      </c>
      <c r="H5" s="57">
        <v>82807673</v>
      </c>
      <c r="I5" s="57"/>
      <c r="J5" s="57"/>
    </row>
    <row r="6" spans="1:10" customFormat="1" ht="30" x14ac:dyDescent="0.3">
      <c r="A6" s="28" t="s">
        <v>11</v>
      </c>
      <c r="B6" s="28"/>
      <c r="C6" s="28"/>
      <c r="D6" s="3"/>
      <c r="E6" s="5" t="s">
        <v>12</v>
      </c>
      <c r="F6" s="5" t="s">
        <v>13</v>
      </c>
      <c r="G6" s="5" t="s">
        <v>14</v>
      </c>
      <c r="H6" s="5" t="s">
        <v>15</v>
      </c>
      <c r="I6" s="5" t="s">
        <v>16</v>
      </c>
      <c r="J6" s="3" t="s">
        <v>17</v>
      </c>
    </row>
    <row r="7" spans="1:10" customFormat="1" ht="20.149999999999999" customHeight="1" x14ac:dyDescent="0.3">
      <c r="A7" s="28"/>
      <c r="B7" s="28"/>
      <c r="C7" s="28"/>
      <c r="D7" s="6" t="s">
        <v>18</v>
      </c>
      <c r="E7" s="3">
        <v>4501.6276719999996</v>
      </c>
      <c r="F7" s="3">
        <v>4501.6276719999996</v>
      </c>
      <c r="G7" s="3">
        <v>4459.7597999999998</v>
      </c>
      <c r="H7" s="3">
        <v>10</v>
      </c>
      <c r="I7" s="15">
        <f>G7/F7</f>
        <v>0.99069939251963979</v>
      </c>
      <c r="J7" s="60">
        <f>10*I7</f>
        <v>9.9069939251963977</v>
      </c>
    </row>
    <row r="8" spans="1:10" customFormat="1" ht="45" x14ac:dyDescent="0.3">
      <c r="A8" s="28"/>
      <c r="B8" s="28"/>
      <c r="C8" s="28"/>
      <c r="D8" s="7" t="s">
        <v>19</v>
      </c>
      <c r="E8" s="3">
        <v>4501.6276719999996</v>
      </c>
      <c r="F8" s="3">
        <v>4501.6276719999996</v>
      </c>
      <c r="G8" s="3">
        <v>4459.7597999999998</v>
      </c>
      <c r="H8" s="3" t="s">
        <v>20</v>
      </c>
      <c r="I8" s="15">
        <f>G8/F8</f>
        <v>0.99069939251963979</v>
      </c>
      <c r="J8" s="5" t="s">
        <v>20</v>
      </c>
    </row>
    <row r="9" spans="1:10" customFormat="1" ht="25" customHeight="1" x14ac:dyDescent="0.3">
      <c r="A9" s="28"/>
      <c r="B9" s="28"/>
      <c r="C9" s="28"/>
      <c r="D9" s="3" t="s">
        <v>21</v>
      </c>
      <c r="E9" s="3"/>
      <c r="F9" s="3"/>
      <c r="G9" s="3"/>
      <c r="H9" s="3" t="s">
        <v>20</v>
      </c>
      <c r="I9" s="15" t="e">
        <f>G9/F9</f>
        <v>#DIV/0!</v>
      </c>
      <c r="J9" s="5" t="s">
        <v>20</v>
      </c>
    </row>
    <row r="10" spans="1:10" customFormat="1" ht="19" customHeight="1" x14ac:dyDescent="0.3">
      <c r="A10" s="28"/>
      <c r="B10" s="28"/>
      <c r="C10" s="28"/>
      <c r="D10" s="4" t="s">
        <v>22</v>
      </c>
      <c r="E10" s="3"/>
      <c r="F10" s="3"/>
      <c r="G10" s="3"/>
      <c r="H10" s="3" t="s">
        <v>20</v>
      </c>
      <c r="I10" s="15" t="e">
        <f>G10/F10</f>
        <v>#DIV/0!</v>
      </c>
      <c r="J10" s="5" t="s">
        <v>20</v>
      </c>
    </row>
    <row r="11" spans="1:10" customFormat="1" ht="26.15" customHeight="1" x14ac:dyDescent="0.3">
      <c r="A11" s="27" t="s">
        <v>23</v>
      </c>
      <c r="B11" s="28" t="s">
        <v>24</v>
      </c>
      <c r="C11" s="28"/>
      <c r="D11" s="28"/>
      <c r="E11" s="28"/>
      <c r="F11" s="28" t="s">
        <v>25</v>
      </c>
      <c r="G11" s="28"/>
      <c r="H11" s="28"/>
      <c r="I11" s="28"/>
      <c r="J11" s="28"/>
    </row>
    <row r="12" spans="1:10" customFormat="1" ht="186" customHeight="1" x14ac:dyDescent="0.3">
      <c r="A12" s="27"/>
      <c r="B12" s="62" t="s">
        <v>26</v>
      </c>
      <c r="C12" s="62"/>
      <c r="D12" s="62"/>
      <c r="E12" s="62"/>
      <c r="F12" s="54" t="s">
        <v>27</v>
      </c>
      <c r="G12" s="54"/>
      <c r="H12" s="54"/>
      <c r="I12" s="54"/>
      <c r="J12" s="54"/>
    </row>
    <row r="13" spans="1:10" ht="30" x14ac:dyDescent="0.3">
      <c r="A13" s="27" t="s">
        <v>28</v>
      </c>
      <c r="B13" s="5" t="s">
        <v>29</v>
      </c>
      <c r="C13" s="3" t="s">
        <v>30</v>
      </c>
      <c r="D13" s="3" t="s">
        <v>31</v>
      </c>
      <c r="E13" s="3" t="s">
        <v>32</v>
      </c>
      <c r="F13" s="42" t="s">
        <v>33</v>
      </c>
      <c r="G13" s="43"/>
      <c r="H13" s="5" t="s">
        <v>34</v>
      </c>
      <c r="I13" s="5" t="s">
        <v>17</v>
      </c>
      <c r="J13" s="5" t="s">
        <v>35</v>
      </c>
    </row>
    <row r="14" spans="1:10" ht="31" customHeight="1" x14ac:dyDescent="0.3">
      <c r="A14" s="27"/>
      <c r="B14" s="28" t="s">
        <v>36</v>
      </c>
      <c r="C14" s="32" t="s">
        <v>37</v>
      </c>
      <c r="D14" s="5" t="s">
        <v>38</v>
      </c>
      <c r="E14" s="3" t="s">
        <v>39</v>
      </c>
      <c r="F14" s="42" t="s">
        <v>39</v>
      </c>
      <c r="G14" s="43"/>
      <c r="H14" s="5">
        <v>3</v>
      </c>
      <c r="I14" s="23">
        <v>3</v>
      </c>
      <c r="J14" s="3"/>
    </row>
    <row r="15" spans="1:10" ht="45" x14ac:dyDescent="0.3">
      <c r="A15" s="27"/>
      <c r="B15" s="28"/>
      <c r="C15" s="33"/>
      <c r="D15" s="5" t="s">
        <v>40</v>
      </c>
      <c r="E15" s="5" t="s">
        <v>41</v>
      </c>
      <c r="F15" s="42" t="s">
        <v>41</v>
      </c>
      <c r="G15" s="43"/>
      <c r="H15" s="9">
        <v>3</v>
      </c>
      <c r="I15" s="23">
        <v>3</v>
      </c>
      <c r="J15" s="3"/>
    </row>
    <row r="16" spans="1:10" ht="30" x14ac:dyDescent="0.3">
      <c r="A16" s="27"/>
      <c r="B16" s="28"/>
      <c r="C16" s="33"/>
      <c r="D16" s="5" t="s">
        <v>42</v>
      </c>
      <c r="E16" s="5" t="s">
        <v>43</v>
      </c>
      <c r="F16" s="50" t="s">
        <v>43</v>
      </c>
      <c r="G16" s="45"/>
      <c r="H16" s="5">
        <v>3</v>
      </c>
      <c r="I16" s="61">
        <v>2</v>
      </c>
      <c r="J16" s="61" t="s">
        <v>44</v>
      </c>
    </row>
    <row r="17" spans="1:10" ht="30.5" thickBot="1" x14ac:dyDescent="0.35">
      <c r="A17" s="27"/>
      <c r="B17" s="28"/>
      <c r="C17" s="33"/>
      <c r="D17" s="9" t="s">
        <v>45</v>
      </c>
      <c r="E17" s="20" t="s">
        <v>134</v>
      </c>
      <c r="F17" s="50" t="s">
        <v>46</v>
      </c>
      <c r="G17" s="45"/>
      <c r="H17" s="9">
        <v>3</v>
      </c>
      <c r="I17" s="9">
        <v>3</v>
      </c>
      <c r="J17" s="61"/>
    </row>
    <row r="18" spans="1:10" s="1" customFormat="1" ht="60.5" thickBot="1" x14ac:dyDescent="0.35">
      <c r="A18" s="27"/>
      <c r="B18" s="28"/>
      <c r="C18" s="33"/>
      <c r="D18" s="10" t="s">
        <v>47</v>
      </c>
      <c r="E18" s="7" t="s">
        <v>48</v>
      </c>
      <c r="F18" s="46" t="s">
        <v>49</v>
      </c>
      <c r="G18" s="47"/>
      <c r="H18" s="5">
        <v>3</v>
      </c>
      <c r="I18" s="5">
        <v>3</v>
      </c>
      <c r="J18" s="16"/>
    </row>
    <row r="19" spans="1:10" s="1" customFormat="1" ht="231" customHeight="1" x14ac:dyDescent="0.3">
      <c r="A19" s="27"/>
      <c r="B19" s="28"/>
      <c r="C19" s="33"/>
      <c r="D19" s="10" t="s">
        <v>50</v>
      </c>
      <c r="E19" s="3" t="s">
        <v>51</v>
      </c>
      <c r="F19" s="46" t="s">
        <v>52</v>
      </c>
      <c r="G19" s="47"/>
      <c r="H19" s="5">
        <v>2</v>
      </c>
      <c r="I19" s="23">
        <v>2</v>
      </c>
      <c r="J19" s="16"/>
    </row>
    <row r="20" spans="1:10" s="1" customFormat="1" ht="106" customHeight="1" x14ac:dyDescent="0.3">
      <c r="A20" s="27"/>
      <c r="B20" s="28"/>
      <c r="C20" s="33"/>
      <c r="D20" s="10" t="s">
        <v>53</v>
      </c>
      <c r="E20" s="3" t="s">
        <v>54</v>
      </c>
      <c r="F20" s="46" t="s">
        <v>55</v>
      </c>
      <c r="G20" s="47"/>
      <c r="H20" s="5">
        <v>3</v>
      </c>
      <c r="I20" s="23">
        <v>3</v>
      </c>
      <c r="J20" s="16"/>
    </row>
    <row r="21" spans="1:10" s="22" customFormat="1" ht="30" x14ac:dyDescent="0.3">
      <c r="A21" s="27"/>
      <c r="B21" s="28"/>
      <c r="C21" s="34" t="s">
        <v>56</v>
      </c>
      <c r="D21" s="9" t="s">
        <v>57</v>
      </c>
      <c r="E21" s="9" t="s">
        <v>131</v>
      </c>
      <c r="F21" s="50" t="s">
        <v>135</v>
      </c>
      <c r="G21" s="45"/>
      <c r="H21" s="9">
        <v>2</v>
      </c>
      <c r="I21" s="9">
        <v>2</v>
      </c>
      <c r="J21" s="21"/>
    </row>
    <row r="22" spans="1:10" s="1" customFormat="1" ht="180" x14ac:dyDescent="0.3">
      <c r="A22" s="27"/>
      <c r="B22" s="28"/>
      <c r="C22" s="35"/>
      <c r="D22" s="11" t="s">
        <v>58</v>
      </c>
      <c r="E22" s="9" t="s">
        <v>59</v>
      </c>
      <c r="F22" s="50" t="s">
        <v>60</v>
      </c>
      <c r="G22" s="45"/>
      <c r="H22" s="9">
        <v>2</v>
      </c>
      <c r="I22" s="9">
        <v>2</v>
      </c>
      <c r="J22" s="15"/>
    </row>
    <row r="23" spans="1:10" s="1" customFormat="1" ht="75" x14ac:dyDescent="0.3">
      <c r="A23" s="27"/>
      <c r="B23" s="28"/>
      <c r="C23" s="35"/>
      <c r="D23" s="12" t="s">
        <v>61</v>
      </c>
      <c r="E23" s="13" t="s">
        <v>62</v>
      </c>
      <c r="F23" s="53" t="s">
        <v>62</v>
      </c>
      <c r="G23" s="43"/>
      <c r="H23" s="5">
        <v>1</v>
      </c>
      <c r="I23" s="5">
        <v>1</v>
      </c>
      <c r="J23" s="15"/>
    </row>
    <row r="24" spans="1:10" s="1" customFormat="1" ht="30" x14ac:dyDescent="0.3">
      <c r="A24" s="27"/>
      <c r="B24" s="28"/>
      <c r="C24" s="35"/>
      <c r="D24" s="12" t="s">
        <v>63</v>
      </c>
      <c r="E24" s="5" t="s">
        <v>64</v>
      </c>
      <c r="F24" s="42" t="s">
        <v>65</v>
      </c>
      <c r="G24" s="43"/>
      <c r="H24" s="5">
        <v>1</v>
      </c>
      <c r="I24" s="5">
        <v>1</v>
      </c>
      <c r="J24" s="15"/>
    </row>
    <row r="25" spans="1:10" s="1" customFormat="1" ht="195" x14ac:dyDescent="0.3">
      <c r="A25" s="27"/>
      <c r="B25" s="28"/>
      <c r="C25" s="35"/>
      <c r="D25" s="5" t="s">
        <v>66</v>
      </c>
      <c r="E25" s="5" t="s">
        <v>67</v>
      </c>
      <c r="F25" s="42" t="s">
        <v>67</v>
      </c>
      <c r="G25" s="43"/>
      <c r="H25" s="5">
        <v>2</v>
      </c>
      <c r="I25" s="5">
        <v>2</v>
      </c>
      <c r="J25" s="15"/>
    </row>
    <row r="26" spans="1:10" s="1" customFormat="1" ht="90" x14ac:dyDescent="0.3">
      <c r="A26" s="27"/>
      <c r="B26" s="28"/>
      <c r="C26" s="35"/>
      <c r="D26" s="12" t="s">
        <v>68</v>
      </c>
      <c r="E26" s="7" t="s">
        <v>69</v>
      </c>
      <c r="F26" s="46" t="s">
        <v>70</v>
      </c>
      <c r="G26" s="47"/>
      <c r="H26" s="5">
        <v>1</v>
      </c>
      <c r="I26" s="5">
        <v>1</v>
      </c>
      <c r="J26" s="15"/>
    </row>
    <row r="27" spans="1:10" ht="105" x14ac:dyDescent="0.3">
      <c r="A27" s="27"/>
      <c r="B27" s="28"/>
      <c r="C27" s="36"/>
      <c r="D27" s="5" t="s">
        <v>71</v>
      </c>
      <c r="E27" s="14" t="s">
        <v>72</v>
      </c>
      <c r="F27" s="46" t="s">
        <v>73</v>
      </c>
      <c r="G27" s="47"/>
      <c r="H27" s="5">
        <v>1</v>
      </c>
      <c r="I27" s="5">
        <v>1</v>
      </c>
      <c r="J27" s="3"/>
    </row>
    <row r="28" spans="1:10" ht="30" x14ac:dyDescent="0.3">
      <c r="A28" s="27"/>
      <c r="B28" s="28"/>
      <c r="C28" s="32" t="s">
        <v>74</v>
      </c>
      <c r="D28" s="5" t="s">
        <v>57</v>
      </c>
      <c r="E28" s="5" t="s">
        <v>75</v>
      </c>
      <c r="F28" s="50" t="s">
        <v>76</v>
      </c>
      <c r="G28" s="45"/>
      <c r="H28" s="9">
        <v>2</v>
      </c>
      <c r="I28" s="9">
        <v>1.9</v>
      </c>
      <c r="J28" s="9" t="s">
        <v>77</v>
      </c>
    </row>
    <row r="29" spans="1:10" ht="30" x14ac:dyDescent="0.3">
      <c r="A29" s="27"/>
      <c r="B29" s="28"/>
      <c r="C29" s="33"/>
      <c r="D29" s="12" t="s">
        <v>58</v>
      </c>
      <c r="E29" s="5" t="s">
        <v>78</v>
      </c>
      <c r="F29" s="50" t="s">
        <v>79</v>
      </c>
      <c r="G29" s="45"/>
      <c r="H29" s="9">
        <v>2</v>
      </c>
      <c r="I29" s="9">
        <v>1.9</v>
      </c>
      <c r="J29" s="9" t="s">
        <v>77</v>
      </c>
    </row>
    <row r="30" spans="1:10" ht="30" x14ac:dyDescent="0.3">
      <c r="A30" s="27"/>
      <c r="B30" s="28"/>
      <c r="C30" s="33"/>
      <c r="D30" s="12" t="s">
        <v>80</v>
      </c>
      <c r="E30" s="9" t="s">
        <v>81</v>
      </c>
      <c r="F30" s="50" t="s">
        <v>82</v>
      </c>
      <c r="G30" s="45"/>
      <c r="H30" s="5">
        <v>1</v>
      </c>
      <c r="I30" s="9">
        <v>0.9</v>
      </c>
      <c r="J30" s="9" t="s">
        <v>77</v>
      </c>
    </row>
    <row r="31" spans="1:10" ht="15" x14ac:dyDescent="0.3">
      <c r="A31" s="27"/>
      <c r="B31" s="28"/>
      <c r="C31" s="33"/>
      <c r="D31" s="12" t="s">
        <v>63</v>
      </c>
      <c r="E31" s="5" t="s">
        <v>83</v>
      </c>
      <c r="F31" s="50" t="s">
        <v>79</v>
      </c>
      <c r="G31" s="45"/>
      <c r="H31" s="5">
        <v>1</v>
      </c>
      <c r="I31" s="5">
        <v>1</v>
      </c>
      <c r="J31" s="3"/>
    </row>
    <row r="32" spans="1:10" ht="15" x14ac:dyDescent="0.3">
      <c r="A32" s="27"/>
      <c r="B32" s="28"/>
      <c r="C32" s="33"/>
      <c r="D32" s="12" t="s">
        <v>66</v>
      </c>
      <c r="E32" s="5" t="s">
        <v>79</v>
      </c>
      <c r="F32" s="50" t="s">
        <v>79</v>
      </c>
      <c r="G32" s="45"/>
      <c r="H32" s="5">
        <v>2</v>
      </c>
      <c r="I32" s="5">
        <v>2</v>
      </c>
      <c r="J32" s="3"/>
    </row>
    <row r="33" spans="1:10" ht="60" x14ac:dyDescent="0.3">
      <c r="A33" s="27"/>
      <c r="B33" s="28"/>
      <c r="C33" s="33"/>
      <c r="D33" s="12" t="s">
        <v>84</v>
      </c>
      <c r="E33" s="7" t="s">
        <v>85</v>
      </c>
      <c r="F33" s="46" t="s">
        <v>86</v>
      </c>
      <c r="G33" s="47"/>
      <c r="H33" s="5">
        <v>1</v>
      </c>
      <c r="I33" s="5">
        <v>1</v>
      </c>
      <c r="J33" s="3"/>
    </row>
    <row r="34" spans="1:10" ht="165" x14ac:dyDescent="0.3">
      <c r="A34" s="27"/>
      <c r="B34" s="28"/>
      <c r="C34" s="33"/>
      <c r="D34" s="12" t="s">
        <v>87</v>
      </c>
      <c r="E34" s="5" t="s">
        <v>88</v>
      </c>
      <c r="F34" s="51" t="s">
        <v>89</v>
      </c>
      <c r="G34" s="52"/>
      <c r="H34" s="5">
        <v>1</v>
      </c>
      <c r="I34" s="5">
        <v>1</v>
      </c>
      <c r="J34" s="3"/>
    </row>
    <row r="35" spans="1:10" ht="15" x14ac:dyDescent="0.3">
      <c r="A35" s="27"/>
      <c r="B35" s="28"/>
      <c r="C35" s="32" t="s">
        <v>90</v>
      </c>
      <c r="D35" s="5" t="s">
        <v>57</v>
      </c>
      <c r="E35" s="5" t="s">
        <v>91</v>
      </c>
      <c r="F35" s="42" t="s">
        <v>91</v>
      </c>
      <c r="G35" s="43"/>
      <c r="H35" s="5">
        <v>2</v>
      </c>
      <c r="I35" s="5">
        <v>2</v>
      </c>
      <c r="J35" s="3"/>
    </row>
    <row r="36" spans="1:10" ht="15" x14ac:dyDescent="0.3">
      <c r="A36" s="27"/>
      <c r="B36" s="28"/>
      <c r="C36" s="33"/>
      <c r="D36" s="12" t="s">
        <v>58</v>
      </c>
      <c r="E36" s="5" t="s">
        <v>92</v>
      </c>
      <c r="F36" s="42" t="s">
        <v>92</v>
      </c>
      <c r="G36" s="43"/>
      <c r="H36" s="5">
        <v>2</v>
      </c>
      <c r="I36" s="5">
        <v>2</v>
      </c>
      <c r="J36" s="3"/>
    </row>
    <row r="37" spans="1:10" ht="30" x14ac:dyDescent="0.3">
      <c r="A37" s="27"/>
      <c r="B37" s="28"/>
      <c r="C37" s="33"/>
      <c r="D37" s="12" t="s">
        <v>80</v>
      </c>
      <c r="E37" s="5" t="s">
        <v>93</v>
      </c>
      <c r="F37" s="42" t="s">
        <v>93</v>
      </c>
      <c r="G37" s="43"/>
      <c r="H37" s="5">
        <v>1</v>
      </c>
      <c r="I37" s="5">
        <v>1</v>
      </c>
      <c r="J37" s="3"/>
    </row>
    <row r="38" spans="1:10" ht="15" x14ac:dyDescent="0.3">
      <c r="A38" s="27"/>
      <c r="B38" s="28"/>
      <c r="C38" s="33"/>
      <c r="D38" s="12" t="s">
        <v>63</v>
      </c>
      <c r="E38" s="5" t="s">
        <v>94</v>
      </c>
      <c r="F38" s="42" t="s">
        <v>95</v>
      </c>
      <c r="G38" s="43"/>
      <c r="H38" s="5">
        <v>1</v>
      </c>
      <c r="I38" s="9">
        <v>1</v>
      </c>
      <c r="J38" s="3"/>
    </row>
    <row r="39" spans="1:10" ht="15" x14ac:dyDescent="0.3">
      <c r="A39" s="27"/>
      <c r="B39" s="28"/>
      <c r="C39" s="33"/>
      <c r="D39" s="12" t="s">
        <v>66</v>
      </c>
      <c r="E39" s="5" t="s">
        <v>96</v>
      </c>
      <c r="F39" s="42" t="s">
        <v>97</v>
      </c>
      <c r="G39" s="43"/>
      <c r="H39" s="5">
        <v>2</v>
      </c>
      <c r="I39" s="9">
        <v>2</v>
      </c>
      <c r="J39" s="3"/>
    </row>
    <row r="40" spans="1:10" ht="105.5" thickBot="1" x14ac:dyDescent="0.35">
      <c r="A40" s="27"/>
      <c r="B40" s="28"/>
      <c r="C40" s="33"/>
      <c r="D40" s="12" t="s">
        <v>98</v>
      </c>
      <c r="E40" s="5" t="s">
        <v>99</v>
      </c>
      <c r="F40" s="46" t="s">
        <v>100</v>
      </c>
      <c r="G40" s="47"/>
      <c r="H40" s="5">
        <v>1</v>
      </c>
      <c r="I40" s="5">
        <v>1</v>
      </c>
      <c r="J40" s="3"/>
    </row>
    <row r="41" spans="1:10" ht="15.5" thickBot="1" x14ac:dyDescent="0.35">
      <c r="A41" s="27"/>
      <c r="B41" s="28"/>
      <c r="C41" s="37"/>
      <c r="D41" s="12" t="s">
        <v>101</v>
      </c>
      <c r="E41" s="23" t="s">
        <v>102</v>
      </c>
      <c r="F41" s="42" t="s">
        <v>103</v>
      </c>
      <c r="G41" s="43"/>
      <c r="H41" s="5">
        <v>1</v>
      </c>
      <c r="I41" s="5">
        <v>1</v>
      </c>
      <c r="J41" s="3"/>
    </row>
    <row r="42" spans="1:10" ht="30.5" thickBot="1" x14ac:dyDescent="0.35">
      <c r="A42" s="27"/>
      <c r="B42" s="28" t="s">
        <v>104</v>
      </c>
      <c r="C42" s="5" t="s">
        <v>105</v>
      </c>
      <c r="D42" s="3" t="s">
        <v>106</v>
      </c>
      <c r="E42" s="3" t="s">
        <v>106</v>
      </c>
      <c r="F42" s="40" t="s">
        <v>106</v>
      </c>
      <c r="G42" s="41"/>
      <c r="H42" s="5"/>
      <c r="I42" s="5"/>
      <c r="J42" s="3"/>
    </row>
    <row r="43" spans="1:10" ht="90" x14ac:dyDescent="0.3">
      <c r="A43" s="27"/>
      <c r="B43" s="28"/>
      <c r="C43" s="29" t="s">
        <v>107</v>
      </c>
      <c r="D43" s="5" t="s">
        <v>108</v>
      </c>
      <c r="E43" s="5" t="s">
        <v>109</v>
      </c>
      <c r="F43" s="42" t="s">
        <v>109</v>
      </c>
      <c r="G43" s="43"/>
      <c r="H43" s="5">
        <v>10</v>
      </c>
      <c r="I43" s="5">
        <v>9.6999999999999993</v>
      </c>
      <c r="J43" s="29" t="s">
        <v>132</v>
      </c>
    </row>
    <row r="44" spans="1:10" ht="120" x14ac:dyDescent="0.3">
      <c r="A44" s="27"/>
      <c r="B44" s="28"/>
      <c r="C44" s="30"/>
      <c r="D44" s="5" t="s">
        <v>110</v>
      </c>
      <c r="E44" s="7" t="s">
        <v>111</v>
      </c>
      <c r="F44" s="46" t="s">
        <v>112</v>
      </c>
      <c r="G44" s="47"/>
      <c r="H44" s="5">
        <v>5</v>
      </c>
      <c r="I44" s="3">
        <v>4.8</v>
      </c>
      <c r="J44" s="38"/>
    </row>
    <row r="45" spans="1:10" ht="135" x14ac:dyDescent="0.3">
      <c r="A45" s="27"/>
      <c r="B45" s="28"/>
      <c r="C45" s="31"/>
      <c r="D45" s="5" t="s">
        <v>113</v>
      </c>
      <c r="E45" s="7" t="s">
        <v>114</v>
      </c>
      <c r="F45" s="46" t="s">
        <v>115</v>
      </c>
      <c r="G45" s="47"/>
      <c r="H45" s="5">
        <v>5</v>
      </c>
      <c r="I45" s="3">
        <v>4.8</v>
      </c>
      <c r="J45" s="39"/>
    </row>
    <row r="46" spans="1:10" ht="30" x14ac:dyDescent="0.3">
      <c r="A46" s="27"/>
      <c r="B46" s="28"/>
      <c r="C46" s="5" t="s">
        <v>116</v>
      </c>
      <c r="D46" s="3" t="s">
        <v>106</v>
      </c>
      <c r="E46" s="3" t="s">
        <v>106</v>
      </c>
      <c r="F46" s="40" t="s">
        <v>106</v>
      </c>
      <c r="G46" s="41"/>
      <c r="H46" s="5"/>
      <c r="I46" s="5"/>
      <c r="J46" s="3"/>
    </row>
    <row r="47" spans="1:10" ht="135" x14ac:dyDescent="0.3">
      <c r="A47" s="27"/>
      <c r="B47" s="28"/>
      <c r="C47" s="5" t="s">
        <v>117</v>
      </c>
      <c r="D47" s="5" t="s">
        <v>118</v>
      </c>
      <c r="E47" s="5" t="s">
        <v>118</v>
      </c>
      <c r="F47" s="42" t="s">
        <v>118</v>
      </c>
      <c r="G47" s="43"/>
      <c r="H47" s="5">
        <v>10</v>
      </c>
      <c r="I47" s="5">
        <v>9.6999999999999993</v>
      </c>
      <c r="J47" s="5" t="s">
        <v>133</v>
      </c>
    </row>
    <row r="48" spans="1:10" ht="30" x14ac:dyDescent="0.3">
      <c r="A48" s="27"/>
      <c r="B48" s="29" t="s">
        <v>119</v>
      </c>
      <c r="C48" s="29" t="s">
        <v>120</v>
      </c>
      <c r="D48" s="5" t="s">
        <v>121</v>
      </c>
      <c r="E48" s="13" t="s">
        <v>122</v>
      </c>
      <c r="F48" s="44">
        <v>0.86</v>
      </c>
      <c r="G48" s="45"/>
      <c r="H48" s="5">
        <v>8</v>
      </c>
      <c r="I48" s="5">
        <v>8</v>
      </c>
      <c r="J48" s="3"/>
    </row>
    <row r="49" spans="1:10" ht="60" x14ac:dyDescent="0.3">
      <c r="A49" s="8"/>
      <c r="B49" s="30"/>
      <c r="C49" s="30"/>
      <c r="D49" s="5" t="s">
        <v>123</v>
      </c>
      <c r="E49" s="7" t="s">
        <v>124</v>
      </c>
      <c r="F49" s="46" t="s">
        <v>130</v>
      </c>
      <c r="G49" s="47"/>
      <c r="H49" s="5">
        <v>1</v>
      </c>
      <c r="I49" s="3">
        <v>1</v>
      </c>
      <c r="J49" s="3"/>
    </row>
    <row r="50" spans="1:10" ht="75" x14ac:dyDescent="0.3">
      <c r="A50" s="8"/>
      <c r="B50" s="31"/>
      <c r="C50" s="31"/>
      <c r="D50" s="5" t="s">
        <v>125</v>
      </c>
      <c r="E50" s="17" t="s">
        <v>126</v>
      </c>
      <c r="F50" s="48" t="s">
        <v>127</v>
      </c>
      <c r="G50" s="49"/>
      <c r="H50" s="5">
        <v>1</v>
      </c>
      <c r="I50" s="3">
        <v>1</v>
      </c>
      <c r="J50" s="3"/>
    </row>
    <row r="51" spans="1:10" ht="15" x14ac:dyDescent="0.3">
      <c r="A51" s="18" t="s">
        <v>128</v>
      </c>
      <c r="B51" s="18"/>
      <c r="C51" s="18"/>
      <c r="D51" s="18"/>
      <c r="E51" s="18"/>
      <c r="F51" s="24"/>
      <c r="G51" s="25"/>
      <c r="H51" s="18">
        <f>SUM(H14:H50)+H7</f>
        <v>100</v>
      </c>
      <c r="I51" s="19">
        <f>SUM(I14:I50,J7)</f>
        <v>97.606993925196392</v>
      </c>
      <c r="J51" s="3"/>
    </row>
    <row r="52" spans="1:10" ht="153.65" customHeight="1" x14ac:dyDescent="0.3">
      <c r="A52" s="26" t="s">
        <v>129</v>
      </c>
      <c r="B52" s="26"/>
      <c r="C52" s="26"/>
      <c r="D52" s="26"/>
      <c r="E52" s="26"/>
      <c r="F52" s="26"/>
      <c r="G52" s="26"/>
      <c r="H52" s="26"/>
      <c r="I52" s="26"/>
      <c r="J52" s="26"/>
    </row>
  </sheetData>
  <sheetProtection formatCells="0" insertHyperlinks="0" autoFilter="0"/>
  <mergeCells count="67">
    <mergeCell ref="A1:J1"/>
    <mergeCell ref="A2:J2"/>
    <mergeCell ref="A3:C3"/>
    <mergeCell ref="D3:J3"/>
    <mergeCell ref="A4:C4"/>
    <mergeCell ref="D4:E4"/>
    <mergeCell ref="H4:J4"/>
    <mergeCell ref="A5:C5"/>
    <mergeCell ref="D5:E5"/>
    <mergeCell ref="H5:J5"/>
    <mergeCell ref="B11:E11"/>
    <mergeCell ref="F11:J11"/>
    <mergeCell ref="A6:C10"/>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8:G48"/>
    <mergeCell ref="F49:G49"/>
    <mergeCell ref="F50:G50"/>
    <mergeCell ref="F41:G41"/>
    <mergeCell ref="F42:G42"/>
    <mergeCell ref="F43:G43"/>
    <mergeCell ref="F44:G44"/>
    <mergeCell ref="F45:G45"/>
    <mergeCell ref="F51:G51"/>
    <mergeCell ref="A52:J52"/>
    <mergeCell ref="A11:A12"/>
    <mergeCell ref="A13:A48"/>
    <mergeCell ref="B14:B41"/>
    <mergeCell ref="B42:B47"/>
    <mergeCell ref="B48:B50"/>
    <mergeCell ref="C14:C20"/>
    <mergeCell ref="C21:C27"/>
    <mergeCell ref="C28:C34"/>
    <mergeCell ref="C35:C41"/>
    <mergeCell ref="C43:C45"/>
    <mergeCell ref="C48:C50"/>
    <mergeCell ref="J43:J45"/>
    <mergeCell ref="F46:G46"/>
    <mergeCell ref="F47:G47"/>
  </mergeCells>
  <phoneticPr fontId="10" type="noConversion"/>
  <pageMargins left="0.70866141732283505" right="0.511811023622047" top="0.55118110236220497" bottom="0.55118110236220497" header="0.31496062992126" footer="0.31496062992126"/>
  <pageSetup paperSize="9" scale="71"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woProps xmlns="https://web.wps.cn/et/2018/main" xmlns:s="http://schemas.openxmlformats.org/spreadsheetml/2006/main">
  <woSheetsProps>
    <woSheetProps sheetStid="1" interlineOnOff="0" interlineColor="0" isDbSheet="0"/>
  </woSheetsProps>
  <woBookProps>
    <bookSettings isFilterShared="1" isAutoUpdatePaused="0" filterType="conn" isMergeTasksAutoUpdate="0"/>
  </woBookProps>
</woProps>
</file>

<file path=customXml/item2.xml><?xml version="1.0" encoding="utf-8"?>
<pixelators xmlns="https://web.wps.cn/et/2018/main" xmlns:s="http://schemas.openxmlformats.org/spreadsheetml/2006/main">
  <pixelatorList sheetStid="1"/>
  <pixelatorList sheetStid="2"/>
</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2021-05-23T21:39:00Z</cp:lastPrinted>
  <dcterms:created xsi:type="dcterms:W3CDTF">2015-06-11T10:17:00Z</dcterms:created>
  <dcterms:modified xsi:type="dcterms:W3CDTF">2022-05-19T06:29:14Z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1238441ED8B44EDEBED4A9EB7EA5A35A</vt:lpwstr>
  </property>
</Properties>
</file>