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6.北京市糖尿病研究所-zy\1.腹型肥胖的形成机制及其诊疗生物标记物研究\"/>
    </mc:Choice>
  </mc:AlternateContent>
  <xr:revisionPtr revIDLastSave="0" documentId="13_ncr:1_{D8804EBC-517A-497B-8F65-014F7976214B}" xr6:coauthVersionLast="47" xr6:coauthVersionMax="47" xr10:uidLastSave="{00000000-0000-0000-0000-000000000000}"/>
  <bookViews>
    <workbookView xWindow="1900" yWindow="460" windowWidth="10980" windowHeight="132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3" i="1" l="1"/>
  <c r="I11" i="1"/>
  <c r="I10" i="1"/>
  <c r="I9" i="1"/>
  <c r="I8" i="1"/>
  <c r="J8" i="1" s="1"/>
  <c r="I33" i="1" s="1"/>
</calcChain>
</file>

<file path=xl/sharedStrings.xml><?xml version="1.0" encoding="utf-8"?>
<sst xmlns="http://schemas.openxmlformats.org/spreadsheetml/2006/main" count="115" uniqueCount="95">
  <si>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</si>
  <si>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</si>
  <si>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</si>
  <si>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</si>
  <si>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腹型肥胖的形成机制及其诊疗生物标记物研究</t>
  </si>
  <si>
    <t>主管部门</t>
  </si>
  <si>
    <t>北京市卫生健康委员会</t>
  </si>
  <si>
    <t>实施单位</t>
  </si>
  <si>
    <t>北京市糖尿病研究所</t>
  </si>
  <si>
    <t>项目负责人</t>
  </si>
  <si>
    <t>杨金奎</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</si>
  <si>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</si>
  <si>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</si>
  <si>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</si>
  <si>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</si>
  <si>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</si>
  <si>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</si>
  <si>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</si>
  <si>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</si>
  <si>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</si>
  <si>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</si>
  <si>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</si>
  <si>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</si>
  <si>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</si>
  <si>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</si>
  <si>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</si>
  <si>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</si>
  <si>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在腹型肥胖与周围型肥胖的鉴别诊断方面，拟进一步进行高覆盖率靶向脂质组学，找到具有诊断意义的生物标记，并扩大人群，进行具有全国代表性的抽样调查进行验证，以期找到腹型肥胖的诊断标记及诊断节点。在机制研究方面，采用db/db、ob/ob及高脂饮食喂养等模型小鼠，探索鞘脂类失衡对内脏脂肪堆积的作用及具体机制；寻找鞘脂类失衡的关键酶，利用基因敲除或敲入技术，明确其对脂肪分布的影响；采用多种生命组学技术，深入研究影响脂肪分布的其他因素。并在此基础上，利用特殊饮食干预或基因编辑技术，预期研究出一种典型的腹型及周围型肥胖动物模型构建方法。在此基础上，可开设减肥门诊，举办学习班，将相关知识和技术推广至社区；并举办国际论坛，提升患者的认可度和国际知名度。</t>
  </si>
  <si>
    <t>除完成原计划的内脏脂肪堆积的分子标记物及其在代谢异常诊断和精准治疗中作用研究外，还围绕糖尿病发病机制和糖尿病并发症的研究以及新冠病毒展开研究。2021年糖尿病研究所成功申请3项国家自然基金课题和1项首都卫生发展科研专项项目一项，并获批一个医管局“糖尿病临床与基础研究”创新工作室。人才培养方面，培养青年骨干4人，毕业博士生3人，硕士2人。2021年糖尿病研究所共发表SCI论文13篇，影响因子合计超过80分。发表中文核心文章1篇。</t>
  </si>
  <si>
    <t>绩效指标</t>
  </si>
  <si>
    <t>一级指标</t>
  </si>
  <si>
    <t>二级指标</t>
  </si>
  <si>
    <t>三级指标</t>
  </si>
  <si>
    <t>年度指标值(A)</t>
  </si>
  <si>
    <t>实际完成值(B)</t>
  </si>
  <si>
    <t>分值</t>
  </si>
  <si>
    <t>偏差原因分析及改进措施</t>
  </si>
  <si>
    <t>产出指标(50分)</t>
  </si>
  <si>
    <t>数量指标</t>
  </si>
  <si>
    <t>检查肥胖人群人次（身高、体重、胸围、腰围、臀围、血压等）</t>
  </si>
  <si>
    <t>10000人次</t>
  </si>
  <si>
    <t>8040人次</t>
  </si>
  <si>
    <t>由于疫情等原因影响，未能按原计划收集到10000例，尚差将近两千例，计划来年继续完成</t>
  </si>
  <si>
    <t>检查肥胖人群人次，血液、尿液生化常规检查</t>
  </si>
  <si>
    <t>肥胖人群血清样本收集</t>
  </si>
  <si>
    <t>邀请国内知名学者进行技术指导和学术交流</t>
  </si>
  <si>
    <t>6人次</t>
  </si>
  <si>
    <t>参加国内外会议及学术交流</t>
  </si>
  <si>
    <t>18人次</t>
  </si>
  <si>
    <t>举办肥胖相关科普培训班及学术会议</t>
  </si>
  <si>
    <t>2次</t>
  </si>
  <si>
    <t>发表中文核心期刊论文 及SCI论文</t>
  </si>
  <si>
    <t>SCI论文5-8篇，中文核心期刊论文5-8篇</t>
  </si>
  <si>
    <t>发表中文核心期刊论文1篇， SCI论文8篇</t>
  </si>
  <si>
    <t>质量指标</t>
  </si>
  <si>
    <t>在国际权威期刊发表论文</t>
  </si>
  <si>
    <t>3-6篇</t>
  </si>
  <si>
    <t>3篇</t>
  </si>
  <si>
    <t>建立腹型肥胖的鉴定诊断方案</t>
  </si>
  <si>
    <t>1-2个诊断标志物</t>
  </si>
  <si>
    <t>2个</t>
  </si>
  <si>
    <t>时效指标</t>
  </si>
  <si>
    <t>完成基础研究及10000例肥胖人群检查及基本资料录入</t>
  </si>
  <si>
    <t>2021年11月前</t>
  </si>
  <si>
    <t>2021年12月前完成8040例</t>
  </si>
  <si>
    <t>分析数据，撰写文章</t>
  </si>
  <si>
    <t>2021年12月前</t>
  </si>
  <si>
    <t>数据整理中，文章投稿准备中</t>
  </si>
  <si>
    <t>成本指标</t>
  </si>
  <si>
    <t>项目预算控制数</t>
  </si>
  <si>
    <t>340万元</t>
  </si>
  <si>
    <r>
      <rPr>
        <sz val="12"/>
        <color theme="1"/>
        <rFont val="宋体"/>
        <charset val="134"/>
      </rPr>
      <t>效果指标(</t>
    </r>
    <r>
      <rPr>
        <sz val="12"/>
        <color theme="1"/>
        <rFont val="宋体"/>
        <charset val="134"/>
      </rPr>
      <t>3</t>
    </r>
    <r>
      <rPr>
        <sz val="12"/>
        <color theme="1"/>
        <rFont val="宋体"/>
        <charset val="134"/>
      </rPr>
      <t>0分)</t>
    </r>
  </si>
  <si>
    <t>经济效益
指标</t>
  </si>
  <si>
    <t>直接经济效益</t>
  </si>
  <si>
    <t>1、建立腹型肥胖鉴别诊断标准，开设减肥门诊，降低肥胖诱发的糖尿病、心血管疾病等相关疾病的发生几率，为社会减轻负担。
2、开发新的诊疗方法可以节约社会支出，研发新技术。</t>
  </si>
  <si>
    <t>开设了减肥门诊，发现腹型肥胖的biomarker，并成功构建KCNH6基因敲除肥胖小鼠</t>
  </si>
  <si>
    <t>社会效益
指标</t>
  </si>
  <si>
    <t>直接社会效益</t>
  </si>
  <si>
    <t>保持在国内的学术领先地位，在国际上产生重要影响。</t>
  </si>
  <si>
    <t>保持国内学术领先地位，研究成果发表在国际知名期刊Signal Transduction and Targeted Therapy、nature communication、Diabetes Care杂志，找到了新冠及糖尿病的新的治疗靶点并首次揭示了中国人口中1型糖尿病的发病率可能被低估，为新冠和糖尿病的发病机理提供了新的理论依据、为新冠和糖尿病的诊疗提供了新的思路。另外，申请了两项专利，并进行了成果转化。</t>
  </si>
  <si>
    <t>生态效益
指标</t>
  </si>
  <si>
    <t>无</t>
  </si>
  <si>
    <t>可持续影响指标</t>
  </si>
  <si>
    <t>项目的可延续性</t>
  </si>
  <si>
    <t>开设减肥门诊，举办学习班，将相关知识和技术推广至社区，提升患者的认可度</t>
  </si>
  <si>
    <t>开设减肥门诊，并开展线上学术交流；培养了一批青年人才骨干；获得了多项国家自然科学基金的资助以及医管局创新工作室和首都卫生发展科研专项项资助。</t>
  </si>
  <si>
    <r>
      <rPr>
        <sz val="12"/>
        <color theme="1"/>
        <rFont val="宋体"/>
        <charset val="134"/>
      </rPr>
      <t>满意度
指标
（1</t>
    </r>
    <r>
      <rPr>
        <sz val="12"/>
        <color theme="1"/>
        <rFont val="宋体"/>
        <charset val="134"/>
      </rPr>
      <t>0</t>
    </r>
    <r>
      <rPr>
        <sz val="12"/>
        <color theme="1"/>
        <rFont val="宋体"/>
        <charset val="134"/>
      </rPr>
      <t>分）</t>
    </r>
  </si>
  <si>
    <t>服务对象满意度指标</t>
  </si>
  <si>
    <t>受益群众及受益培训人员满意度</t>
  </si>
  <si>
    <t>≥95%</t>
  </si>
  <si>
    <t>未进行专门的满意度调查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</si>
  <si>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</si>
  <si>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</si>
  <si>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论文合格率</t>
    <phoneticPr fontId="12" type="noConversion"/>
  </si>
  <si>
    <t>100%</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</si>
</sst>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_);[Red]\(0\)"/>
    <numFmt numFmtId="179" formatCode="0.00_ "/>
  </numFmts>
  <fonts count="14" x14ac:knownFonts="1">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b/>
      <sz val="12"/>
      <color rgb="FFFF0000"/>
      <name val="宋体"/>
      <charset val="134"/>
    </font>
    <font>
      <sz val="11"/>
      <color theme="1"/>
      <name val="等线"/>
      <charset val="134"/>
      <scheme val="minor"/>
    </font>
    <font>
      <b/>
      <sz val="16"/>
      <color rgb="FF000000"/>
      <name val="宋体"/>
      <charset val="134"/>
    </font>
    <font>
      <sz val="16"/>
      <color rgb="FF000000"/>
      <name val="宋体"/>
      <charset val="134"/>
    </font>
    <font>
      <sz val="9"/>
      <name val="等线"/>
      <family val="3"/>
      <charset val="134"/>
      <scheme val="minor"/>
    </font>
    <font>
      <sz val="12"/>
      <color rgb="FF000000"/>
      <name val="宋体"/>
      <family val="3"/>
      <charset val="134"/>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9" fillId="0" borderId="0" applyFont="0" applyFill="0" applyBorder="0" applyAlignment="0" applyProtection="0">
      <alignment vertical="center"/>
    </xf>
    <xf numFmtId="0" fontId="5" fillId="0" borderId="0"/>
  </cellStyleXfs>
  <cellXfs count="4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4" xfId="0" applyFont="1" applyBorder="1" applyAlignment="1">
      <alignment horizontal="center" vertical="center"/>
    </xf>
    <xf numFmtId="0" fontId="4" fillId="0" borderId="6" xfId="0" applyFont="1" applyBorder="1" applyAlignment="1">
      <alignment horizontal="center" vertical="center"/>
    </xf>
    <xf numFmtId="49"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179"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4" fillId="0" borderId="4" xfId="0" applyFont="1" applyBorder="1" applyAlignment="1">
      <alignment horizontal="center" vertical="center" wrapText="1"/>
    </xf>
    <xf numFmtId="179" fontId="7"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78" fontId="4" fillId="0" borderId="2" xfId="0" applyNumberFormat="1" applyFont="1" applyBorder="1" applyAlignment="1">
      <alignment horizontal="center" vertical="center"/>
    </xf>
    <xf numFmtId="178" fontId="4" fillId="0" borderId="3" xfId="0" applyNumberFormat="1" applyFont="1" applyBorder="1" applyAlignment="1">
      <alignment horizontal="center" vertical="center"/>
    </xf>
    <xf numFmtId="57"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1" xfId="0" applyFont="1" applyBorder="1" applyAlignment="1">
      <alignment horizontal="center" vertical="center" textRotation="255"/>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49" fontId="13" fillId="0" borderId="3" xfId="0" applyNumberFormat="1" applyFont="1" applyBorder="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
  <sheetViews>
    <sheetView tabSelected="1" view="pageBreakPreview" topLeftCell="B16" zoomScale="80" zoomScaleNormal="100" zoomScaleSheetLayoutView="80" workbookViewId="0">
      <selection activeCell="J24" sqref="J24"/>
    </sheetView>
  </sheetViews>
  <sheetFormatPr defaultColWidth="9" defaultRowHeight="14" x14ac:dyDescent="0.3"/>
  <cols>
    <col min="1" max="1" width="5.33203125" customWidth="1"/>
    <col min="2" max="2" width="7.75" customWidth="1"/>
    <col min="3" max="3" width="12.25" customWidth="1"/>
    <col min="4" max="4" width="23.4140625" customWidth="1"/>
    <col min="5" max="5" width="22.6640625" customWidth="1"/>
    <col min="6" max="6" width="15.1640625" customWidth="1"/>
    <col min="7" max="7" width="11.6640625" customWidth="1"/>
    <col min="8" max="8" width="12.6640625" customWidth="1"/>
    <col min="9" max="9" width="11.33203125" customWidth="1"/>
    <col min="10" max="10" width="30" customWidth="1"/>
  </cols>
  <sheetData>
    <row r="1" spans="1:10" ht="27" customHeight="1" x14ac:dyDescent="0.35">
      <c r="A1" s="1" t="s">
        <v>0</v>
      </c>
    </row>
    <row r="2" spans="1:10" ht="34" customHeight="1" x14ac:dyDescent="0.3">
      <c r="A2" s="18" t="s">
        <v>1</v>
      </c>
      <c r="B2" s="18"/>
      <c r="C2" s="18"/>
      <c r="D2" s="18"/>
      <c r="E2" s="18"/>
      <c r="F2" s="18"/>
      <c r="G2" s="18"/>
      <c r="H2" s="18"/>
      <c r="I2" s="18"/>
      <c r="J2" s="18"/>
    </row>
    <row r="3" spans="1:10" ht="18.75" customHeight="1" x14ac:dyDescent="0.3">
      <c r="A3" s="19" t="s">
        <v>2</v>
      </c>
      <c r="B3" s="19"/>
      <c r="C3" s="19"/>
      <c r="D3" s="19"/>
      <c r="E3" s="19"/>
      <c r="F3" s="19"/>
      <c r="G3" s="19"/>
      <c r="H3" s="19"/>
      <c r="I3" s="19"/>
      <c r="J3" s="19"/>
    </row>
    <row r="4" spans="1:10" ht="20" customHeight="1" x14ac:dyDescent="0.3">
      <c r="A4" s="20" t="s">
        <v>3</v>
      </c>
      <c r="B4" s="20"/>
      <c r="C4" s="20"/>
      <c r="D4" s="21" t="s">
        <v>4</v>
      </c>
      <c r="E4" s="21"/>
      <c r="F4" s="21"/>
      <c r="G4" s="21"/>
      <c r="H4" s="21"/>
      <c r="I4" s="21"/>
      <c r="J4" s="21"/>
    </row>
    <row r="5" spans="1:10" ht="20" customHeight="1" x14ac:dyDescent="0.3">
      <c r="A5" s="20" t="s">
        <v>5</v>
      </c>
      <c r="B5" s="20"/>
      <c r="C5" s="20"/>
      <c r="D5" s="20" t="s">
        <v>6</v>
      </c>
      <c r="E5" s="20"/>
      <c r="F5" s="3"/>
      <c r="G5" s="2" t="s">
        <v>7</v>
      </c>
      <c r="H5" s="22" t="s">
        <v>8</v>
      </c>
      <c r="I5" s="22"/>
      <c r="J5" s="22"/>
    </row>
    <row r="6" spans="1:10" ht="20" customHeight="1" x14ac:dyDescent="0.3">
      <c r="A6" s="20" t="s">
        <v>9</v>
      </c>
      <c r="B6" s="20"/>
      <c r="C6" s="20"/>
      <c r="D6" s="21" t="s">
        <v>10</v>
      </c>
      <c r="E6" s="21"/>
      <c r="F6" s="3"/>
      <c r="G6" s="2" t="s">
        <v>11</v>
      </c>
      <c r="H6" s="22">
        <v>13911167636</v>
      </c>
      <c r="I6" s="22"/>
      <c r="J6" s="22"/>
    </row>
    <row r="7" spans="1:10" ht="30" x14ac:dyDescent="0.3">
      <c r="A7" s="23" t="s">
        <v>12</v>
      </c>
      <c r="B7" s="23"/>
      <c r="C7" s="23"/>
      <c r="D7" s="2"/>
      <c r="E7" s="4" t="s">
        <v>13</v>
      </c>
      <c r="F7" s="4" t="s">
        <v>14</v>
      </c>
      <c r="G7" s="4" t="s">
        <v>15</v>
      </c>
      <c r="H7" s="4" t="s">
        <v>16</v>
      </c>
      <c r="I7" s="4" t="s">
        <v>17</v>
      </c>
      <c r="J7" s="2" t="s">
        <v>18</v>
      </c>
    </row>
    <row r="8" spans="1:10" ht="20" customHeight="1" x14ac:dyDescent="0.3">
      <c r="A8" s="23"/>
      <c r="B8" s="23"/>
      <c r="C8" s="23"/>
      <c r="D8" s="5" t="s">
        <v>19</v>
      </c>
      <c r="E8" s="2">
        <v>340</v>
      </c>
      <c r="F8" s="2">
        <v>340</v>
      </c>
      <c r="G8" s="6">
        <v>299.16820000000001</v>
      </c>
      <c r="H8" s="2">
        <v>10</v>
      </c>
      <c r="I8" s="13">
        <f>G8/F8</f>
        <v>0.87990647058823535</v>
      </c>
      <c r="J8" s="14">
        <f>10*I8</f>
        <v>8.799064705882353</v>
      </c>
    </row>
    <row r="9" spans="1:10" ht="30" x14ac:dyDescent="0.3">
      <c r="A9" s="23"/>
      <c r="B9" s="23"/>
      <c r="C9" s="23"/>
      <c r="D9" s="7" t="s">
        <v>20</v>
      </c>
      <c r="E9" s="2">
        <v>340</v>
      </c>
      <c r="F9" s="2">
        <v>340</v>
      </c>
      <c r="G9" s="6">
        <v>299.16820000000001</v>
      </c>
      <c r="H9" s="2" t="s">
        <v>21</v>
      </c>
      <c r="I9" s="13">
        <f>G9/F9</f>
        <v>0.87990647058823535</v>
      </c>
      <c r="J9" s="4" t="s">
        <v>21</v>
      </c>
    </row>
    <row r="10" spans="1:10" ht="25" customHeight="1" x14ac:dyDescent="0.3">
      <c r="A10" s="23"/>
      <c r="B10" s="23"/>
      <c r="C10" s="23"/>
      <c r="D10" s="2" t="s">
        <v>22</v>
      </c>
      <c r="E10" s="2"/>
      <c r="F10" s="2"/>
      <c r="G10" s="2"/>
      <c r="H10" s="2" t="s">
        <v>21</v>
      </c>
      <c r="I10" s="13" t="e">
        <f>G10/F10</f>
        <v>#DIV/0!</v>
      </c>
      <c r="J10" s="4" t="s">
        <v>21</v>
      </c>
    </row>
    <row r="11" spans="1:10" ht="19" customHeight="1" x14ac:dyDescent="0.3">
      <c r="A11" s="23"/>
      <c r="B11" s="23"/>
      <c r="C11" s="23"/>
      <c r="D11" s="3" t="s">
        <v>23</v>
      </c>
      <c r="E11" s="2"/>
      <c r="F11" s="2"/>
      <c r="G11" s="2"/>
      <c r="H11" s="2" t="s">
        <v>21</v>
      </c>
      <c r="I11" s="13" t="e">
        <f>G11/F11</f>
        <v>#DIV/0!</v>
      </c>
      <c r="J11" s="4" t="s">
        <v>21</v>
      </c>
    </row>
    <row r="12" spans="1:10" ht="26" customHeight="1" x14ac:dyDescent="0.3">
      <c r="A12" s="35" t="s">
        <v>24</v>
      </c>
      <c r="B12" s="23" t="s">
        <v>25</v>
      </c>
      <c r="C12" s="23"/>
      <c r="D12" s="23"/>
      <c r="E12" s="23"/>
      <c r="F12" s="23" t="s">
        <v>26</v>
      </c>
      <c r="G12" s="23"/>
      <c r="H12" s="23"/>
      <c r="I12" s="23"/>
      <c r="J12" s="23"/>
    </row>
    <row r="13" spans="1:10" ht="175" customHeight="1" x14ac:dyDescent="0.3">
      <c r="A13" s="35"/>
      <c r="B13" s="23" t="s">
        <v>27</v>
      </c>
      <c r="C13" s="23"/>
      <c r="D13" s="23"/>
      <c r="E13" s="23"/>
      <c r="F13" s="23" t="s">
        <v>28</v>
      </c>
      <c r="G13" s="23"/>
      <c r="H13" s="23"/>
      <c r="I13" s="23"/>
      <c r="J13" s="23"/>
    </row>
    <row r="14" spans="1:10" ht="30.5" thickBot="1" x14ac:dyDescent="0.35">
      <c r="A14" s="35" t="s">
        <v>29</v>
      </c>
      <c r="B14" s="4" t="s">
        <v>30</v>
      </c>
      <c r="C14" s="2" t="s">
        <v>31</v>
      </c>
      <c r="D14" s="2" t="s">
        <v>32</v>
      </c>
      <c r="E14" s="2" t="s">
        <v>33</v>
      </c>
      <c r="F14" s="24" t="s">
        <v>34</v>
      </c>
      <c r="G14" s="25"/>
      <c r="H14" s="4" t="s">
        <v>35</v>
      </c>
      <c r="I14" s="4" t="s">
        <v>18</v>
      </c>
      <c r="J14" s="4" t="s">
        <v>36</v>
      </c>
    </row>
    <row r="15" spans="1:10" ht="62.5" customHeight="1" thickBot="1" x14ac:dyDescent="0.35">
      <c r="A15" s="35"/>
      <c r="B15" s="36" t="s">
        <v>37</v>
      </c>
      <c r="C15" s="40" t="s">
        <v>38</v>
      </c>
      <c r="D15" s="4" t="s">
        <v>39</v>
      </c>
      <c r="E15" s="2" t="s">
        <v>40</v>
      </c>
      <c r="F15" s="24" t="s">
        <v>41</v>
      </c>
      <c r="G15" s="25"/>
      <c r="H15" s="4">
        <v>4</v>
      </c>
      <c r="I15" s="4">
        <v>3</v>
      </c>
      <c r="J15" s="4" t="s">
        <v>42</v>
      </c>
    </row>
    <row r="16" spans="1:10" ht="44.5" customHeight="1" thickBot="1" x14ac:dyDescent="0.35">
      <c r="A16" s="35"/>
      <c r="B16" s="37"/>
      <c r="C16" s="41"/>
      <c r="D16" s="4" t="s">
        <v>43</v>
      </c>
      <c r="E16" s="2" t="s">
        <v>40</v>
      </c>
      <c r="F16" s="24" t="s">
        <v>41</v>
      </c>
      <c r="G16" s="25"/>
      <c r="H16" s="4">
        <v>4</v>
      </c>
      <c r="I16" s="4">
        <v>3</v>
      </c>
      <c r="J16" s="4" t="s">
        <v>42</v>
      </c>
    </row>
    <row r="17" spans="1:10" ht="53.5" customHeight="1" thickBot="1" x14ac:dyDescent="0.35">
      <c r="A17" s="35"/>
      <c r="B17" s="37"/>
      <c r="C17" s="41"/>
      <c r="D17" s="4" t="s">
        <v>44</v>
      </c>
      <c r="E17" s="2" t="s">
        <v>40</v>
      </c>
      <c r="F17" s="24" t="s">
        <v>41</v>
      </c>
      <c r="G17" s="25"/>
      <c r="H17" s="4">
        <v>4</v>
      </c>
      <c r="I17" s="4">
        <v>3</v>
      </c>
      <c r="J17" s="4" t="s">
        <v>42</v>
      </c>
    </row>
    <row r="18" spans="1:10" ht="32" customHeight="1" thickBot="1" x14ac:dyDescent="0.35">
      <c r="A18" s="35"/>
      <c r="B18" s="37"/>
      <c r="C18" s="41"/>
      <c r="D18" s="4" t="s">
        <v>45</v>
      </c>
      <c r="E18" s="2" t="s">
        <v>46</v>
      </c>
      <c r="F18" s="24" t="s">
        <v>46</v>
      </c>
      <c r="G18" s="25"/>
      <c r="H18" s="4">
        <v>4</v>
      </c>
      <c r="I18" s="4">
        <v>4</v>
      </c>
      <c r="J18" s="4"/>
    </row>
    <row r="19" spans="1:10" ht="42" customHeight="1" thickBot="1" x14ac:dyDescent="0.35">
      <c r="A19" s="35"/>
      <c r="B19" s="37"/>
      <c r="C19" s="41"/>
      <c r="D19" s="4" t="s">
        <v>47</v>
      </c>
      <c r="E19" s="2" t="s">
        <v>48</v>
      </c>
      <c r="F19" s="24" t="s">
        <v>48</v>
      </c>
      <c r="G19" s="25"/>
      <c r="H19" s="4">
        <v>2</v>
      </c>
      <c r="I19" s="4">
        <v>2</v>
      </c>
      <c r="J19" s="4"/>
    </row>
    <row r="20" spans="1:10" ht="45" customHeight="1" thickBot="1" x14ac:dyDescent="0.35">
      <c r="A20" s="35"/>
      <c r="B20" s="37"/>
      <c r="C20" s="41"/>
      <c r="D20" s="4" t="s">
        <v>49</v>
      </c>
      <c r="E20" s="2" t="s">
        <v>50</v>
      </c>
      <c r="F20" s="24" t="s">
        <v>50</v>
      </c>
      <c r="G20" s="25"/>
      <c r="H20" s="4">
        <v>2</v>
      </c>
      <c r="I20" s="4">
        <v>2</v>
      </c>
      <c r="J20" s="4"/>
    </row>
    <row r="21" spans="1:10" ht="48" customHeight="1" thickBot="1" x14ac:dyDescent="0.35">
      <c r="A21" s="35"/>
      <c r="B21" s="37"/>
      <c r="C21" s="41"/>
      <c r="D21" s="4" t="s">
        <v>51</v>
      </c>
      <c r="E21" s="4" t="s">
        <v>52</v>
      </c>
      <c r="F21" s="24" t="s">
        <v>53</v>
      </c>
      <c r="G21" s="25"/>
      <c r="H21" s="4">
        <v>4</v>
      </c>
      <c r="I21" s="4">
        <v>4</v>
      </c>
      <c r="J21" s="4"/>
    </row>
    <row r="22" spans="1:10" ht="48" customHeight="1" thickBot="1" x14ac:dyDescent="0.35">
      <c r="A22" s="35"/>
      <c r="B22" s="37"/>
      <c r="C22" s="41"/>
      <c r="D22" s="10" t="s">
        <v>55</v>
      </c>
      <c r="E22" s="10" t="s">
        <v>56</v>
      </c>
      <c r="F22" s="24" t="s">
        <v>57</v>
      </c>
      <c r="G22" s="25"/>
      <c r="H22" s="4">
        <v>4</v>
      </c>
      <c r="I22" s="4">
        <v>4</v>
      </c>
      <c r="J22" s="15"/>
    </row>
    <row r="23" spans="1:10" ht="35.5" customHeight="1" thickBot="1" x14ac:dyDescent="0.35">
      <c r="A23" s="35"/>
      <c r="B23" s="37"/>
      <c r="C23" s="42"/>
      <c r="D23" s="10" t="s">
        <v>58</v>
      </c>
      <c r="E23" s="10" t="s">
        <v>59</v>
      </c>
      <c r="F23" s="26" t="s">
        <v>60</v>
      </c>
      <c r="G23" s="27"/>
      <c r="H23" s="4">
        <v>2</v>
      </c>
      <c r="I23" s="2">
        <v>2</v>
      </c>
      <c r="J23" s="15"/>
    </row>
    <row r="24" spans="1:10" ht="35.5" customHeight="1" thickBot="1" x14ac:dyDescent="0.35">
      <c r="A24" s="35"/>
      <c r="B24" s="37"/>
      <c r="C24" s="8" t="s">
        <v>54</v>
      </c>
      <c r="D24" s="43" t="s">
        <v>93</v>
      </c>
      <c r="E24" s="43" t="s">
        <v>94</v>
      </c>
      <c r="F24" s="44" t="s">
        <v>94</v>
      </c>
      <c r="G24" s="45"/>
      <c r="H24" s="4">
        <v>2</v>
      </c>
      <c r="I24" s="2">
        <v>2</v>
      </c>
      <c r="J24" s="15"/>
    </row>
    <row r="25" spans="1:10" ht="51" customHeight="1" thickBot="1" x14ac:dyDescent="0.35">
      <c r="A25" s="35"/>
      <c r="B25" s="37"/>
      <c r="C25" s="40" t="s">
        <v>61</v>
      </c>
      <c r="D25" s="10" t="s">
        <v>62</v>
      </c>
      <c r="E25" s="10" t="s">
        <v>63</v>
      </c>
      <c r="F25" s="28" t="s">
        <v>64</v>
      </c>
      <c r="G25" s="29"/>
      <c r="H25" s="4">
        <v>4</v>
      </c>
      <c r="I25" s="2">
        <v>3</v>
      </c>
      <c r="J25" s="4" t="s">
        <v>42</v>
      </c>
    </row>
    <row r="26" spans="1:10" ht="15" x14ac:dyDescent="0.3">
      <c r="A26" s="35"/>
      <c r="B26" s="37"/>
      <c r="C26" s="42"/>
      <c r="D26" s="10" t="s">
        <v>65</v>
      </c>
      <c r="E26" s="10" t="s">
        <v>66</v>
      </c>
      <c r="F26" s="30" t="s">
        <v>67</v>
      </c>
      <c r="G26" s="31"/>
      <c r="H26" s="4">
        <v>4</v>
      </c>
      <c r="I26" s="2">
        <v>4</v>
      </c>
      <c r="J26" s="4"/>
    </row>
    <row r="27" spans="1:10" ht="66.5" customHeight="1" x14ac:dyDescent="0.3">
      <c r="A27" s="35"/>
      <c r="B27" s="38"/>
      <c r="C27" s="2" t="s">
        <v>68</v>
      </c>
      <c r="D27" s="2" t="s">
        <v>69</v>
      </c>
      <c r="E27" s="2" t="s">
        <v>70</v>
      </c>
      <c r="F27" s="24">
        <v>317.35399999999998</v>
      </c>
      <c r="G27" s="25"/>
      <c r="H27" s="4">
        <v>10</v>
      </c>
      <c r="I27" s="2">
        <v>10</v>
      </c>
      <c r="J27" s="16"/>
    </row>
    <row r="28" spans="1:10" ht="135" x14ac:dyDescent="0.3">
      <c r="A28" s="35"/>
      <c r="B28" s="39" t="s">
        <v>71</v>
      </c>
      <c r="C28" s="11" t="s">
        <v>72</v>
      </c>
      <c r="D28" s="2" t="s">
        <v>73</v>
      </c>
      <c r="E28" s="4" t="s">
        <v>74</v>
      </c>
      <c r="F28" s="24" t="s">
        <v>75</v>
      </c>
      <c r="G28" s="25"/>
      <c r="H28" s="4">
        <v>10</v>
      </c>
      <c r="I28" s="4">
        <v>10</v>
      </c>
      <c r="J28" s="4"/>
    </row>
    <row r="29" spans="1:10" ht="201" customHeight="1" x14ac:dyDescent="0.3">
      <c r="A29" s="35"/>
      <c r="B29" s="39"/>
      <c r="C29" s="11" t="s">
        <v>76</v>
      </c>
      <c r="D29" s="4" t="s">
        <v>77</v>
      </c>
      <c r="E29" s="4" t="s">
        <v>78</v>
      </c>
      <c r="F29" s="24" t="s">
        <v>79</v>
      </c>
      <c r="G29" s="25"/>
      <c r="H29" s="4">
        <v>10</v>
      </c>
      <c r="I29" s="2">
        <v>10</v>
      </c>
      <c r="J29" s="9"/>
    </row>
    <row r="30" spans="1:10" ht="30" x14ac:dyDescent="0.3">
      <c r="A30" s="35"/>
      <c r="B30" s="39"/>
      <c r="C30" s="11" t="s">
        <v>80</v>
      </c>
      <c r="D30" s="4" t="s">
        <v>81</v>
      </c>
      <c r="E30" s="4" t="s">
        <v>81</v>
      </c>
      <c r="F30" s="24" t="s">
        <v>81</v>
      </c>
      <c r="G30" s="25"/>
      <c r="H30" s="4"/>
      <c r="I30" s="2"/>
      <c r="J30" s="2"/>
    </row>
    <row r="31" spans="1:10" ht="131" customHeight="1" x14ac:dyDescent="0.3">
      <c r="A31" s="35"/>
      <c r="B31" s="39"/>
      <c r="C31" s="11" t="s">
        <v>82</v>
      </c>
      <c r="D31" s="4" t="s">
        <v>83</v>
      </c>
      <c r="E31" s="4" t="s">
        <v>84</v>
      </c>
      <c r="F31" s="24" t="s">
        <v>85</v>
      </c>
      <c r="G31" s="25"/>
      <c r="H31" s="4">
        <v>10</v>
      </c>
      <c r="I31" s="2">
        <v>10</v>
      </c>
      <c r="J31" s="2"/>
    </row>
    <row r="32" spans="1:10" ht="60" x14ac:dyDescent="0.3">
      <c r="A32" s="35"/>
      <c r="B32" s="11" t="s">
        <v>86</v>
      </c>
      <c r="C32" s="11" t="s">
        <v>87</v>
      </c>
      <c r="D32" s="4" t="s">
        <v>88</v>
      </c>
      <c r="E32" s="4" t="s">
        <v>89</v>
      </c>
      <c r="F32" s="24" t="s">
        <v>89</v>
      </c>
      <c r="G32" s="25"/>
      <c r="H32" s="4">
        <v>10</v>
      </c>
      <c r="I32" s="2">
        <v>8</v>
      </c>
      <c r="J32" s="7" t="s">
        <v>90</v>
      </c>
    </row>
    <row r="33" spans="1:10" ht="15" x14ac:dyDescent="0.3">
      <c r="A33" s="32" t="s">
        <v>91</v>
      </c>
      <c r="B33" s="32"/>
      <c r="C33" s="32"/>
      <c r="D33" s="32"/>
      <c r="E33" s="32"/>
      <c r="F33" s="32"/>
      <c r="G33" s="32"/>
      <c r="H33" s="12">
        <f>SUM(H15:H32)+H8</f>
        <v>100</v>
      </c>
      <c r="I33" s="17">
        <f>SUM(I15:I32)+J8</f>
        <v>92.799064705882358</v>
      </c>
      <c r="J33" s="2"/>
    </row>
    <row r="34" spans="1:10" ht="161" customHeight="1" x14ac:dyDescent="0.3">
      <c r="A34" s="33" t="s">
        <v>92</v>
      </c>
      <c r="B34" s="34"/>
      <c r="C34" s="34"/>
      <c r="D34" s="34"/>
      <c r="E34" s="34"/>
      <c r="F34" s="34"/>
      <c r="G34" s="34"/>
      <c r="H34" s="34"/>
      <c r="I34" s="34"/>
      <c r="J34" s="34"/>
    </row>
  </sheetData>
  <mergeCells count="42">
    <mergeCell ref="A33:G33"/>
    <mergeCell ref="A34:J34"/>
    <mergeCell ref="A12:A13"/>
    <mergeCell ref="A14:A32"/>
    <mergeCell ref="B15:B27"/>
    <mergeCell ref="B28:B31"/>
    <mergeCell ref="C25:C26"/>
    <mergeCell ref="C15:C23"/>
    <mergeCell ref="F24:G24"/>
    <mergeCell ref="F28:G28"/>
    <mergeCell ref="F29:G29"/>
    <mergeCell ref="F30:G30"/>
    <mergeCell ref="F31:G31"/>
    <mergeCell ref="F32:G32"/>
    <mergeCell ref="F22:G22"/>
    <mergeCell ref="F23:G23"/>
    <mergeCell ref="F25:G25"/>
    <mergeCell ref="F26:G26"/>
    <mergeCell ref="F27:G27"/>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2" type="noConversion"/>
  <pageMargins left="0.70866141732283505" right="0.511811023622047" top="0.55118110236220497" bottom="0.55118110236220497" header="0.31496062992126" footer="0.31496062992126"/>
  <pageSetup paperSize="9" scale="8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2022-05-10T01:32:45Z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56199DF9604446179788528855359B06</vt:lpwstr>
  </property>
</Properties>
</file>