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北京市卫健委\自评\北京市呼吸疾病研究所\修改后\"/>
    </mc:Choice>
  </mc:AlternateContent>
  <xr:revisionPtr revIDLastSave="0" documentId="13_ncr:1_{2F6FF792-8531-40BE-A0A7-AC8E9C85F7AD}" xr6:coauthVersionLast="47" xr6:coauthVersionMax="47" xr10:uidLastSave="{00000000-0000-0000-0000-000000000000}"/>
  <bookViews>
    <workbookView xWindow="-110" yWindow="-110" windowWidth="21820" windowHeight="13900" xr2:uid="{00000000-000D-0000-FFFF-FFFF00000000}"/>
  </bookViews>
  <sheets>
    <sheet name="Sheet2" sheetId="3" r:id="rId1"/>
  </sheet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43" i="3" l="1"/>
  <c r="I8" i="3"/>
  <c r="J8" i="3"/>
  <c r="I9" i="3"/>
</calcChain>
</file>

<file path=xl/sharedStrings.xml><?xml version="1.0" encoding="utf-8"?>
<sst xmlns="http://schemas.openxmlformats.org/spreadsheetml/2006/main" count="138" uniqueCount="125">
  <si>
    <t>附件3</t>
  </si>
  <si>
    <r>
      <rPr>
        <sz val="16"/>
        <color indexed="8"/>
        <rFont val="仿宋_GB2312"/>
        <family val="3"/>
        <charset val="134"/>
      </rPr>
      <t xml:space="preserve"> </t>
    </r>
    <r>
      <rPr>
        <b/>
        <sz val="16"/>
        <color indexed="8"/>
        <rFont val="宋体"/>
        <family val="3"/>
        <charset val="134"/>
      </rPr>
      <t>项目支出绩效自评表</t>
    </r>
    <r>
      <rPr>
        <sz val="16"/>
        <color indexed="8"/>
        <rFont val="宋体"/>
        <family val="3"/>
        <charset val="134"/>
      </rPr>
      <t xml:space="preserve"> </t>
    </r>
  </si>
  <si>
    <t>（2021年度）</t>
  </si>
  <si>
    <t>项目名称</t>
  </si>
  <si>
    <t>主管部门</t>
  </si>
  <si>
    <t>北京市卫生健康委员会</t>
  </si>
  <si>
    <t>实施单位</t>
  </si>
  <si>
    <t>北京市呼吸疾病研究所</t>
  </si>
  <si>
    <t>项目负责人</t>
  </si>
  <si>
    <t>杨媛华</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</si>
  <si>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</si>
  <si>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</si>
  <si>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</si>
  <si>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</si>
  <si>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</si>
  <si>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</si>
  <si>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</si>
  <si>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</si>
  <si>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</si>
  <si>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</si>
  <si>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</si>
  <si>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</si>
  <si>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</si>
  <si>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</si>
  <si>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</si>
  <si>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</si>
  <si>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评价肺动脉高压及其严重程度对间质性肺疾病患者生活质量和预后的影响；2.探索PBMC中的Miz1参与调节宿主-流感病毒交互反应的机制；3.通过确定早期慢阻肺人群，探讨早期慢阻肺人群异质性，寻找诊断早期慢阻肺的敏感指标；4.研究将揭示HDL的脂质异常对ARDS中肺血管内皮细胞功能障碍的影响和分子机制；5.确定阿加曲班在ECMO抗凝管理中心的安全性及有效性；6.开展基于病原组学特征谱的肺癌分子分型研究；7.明确miRNAs作为CTEPH患者BPA治疗疗效评价的生物标志物指标；8.明确CDKL4对M2型巨噬细胞比例的作用机制及其在恶性胸腔积液发生发展中的作用；9.揭示重要B细胞亚群在TPE发生发展中的作用，确定TPE中miR181c-E2F1促进B10细胞抗结核免疫的上下游信号通路及调控机制、miR181c-E2F1对B10细胞促进多种Th细胞分化的影响及对B10细胞分泌细胞因子能力的影响，进一步阐明结核适应性免疫的特征；10.明确肺腺癌气道播散对肿瘤相关性静脉血栓栓塞症的发生及预后的相关性；11.明确无创正压通气治疗OSA患者诱发青光眼及视功能损害临床效果。发表相关中英文论文8-10篇，发明专利1项，培养研究生3-5名。</t>
  </si>
  <si>
    <t>经过研究发现BPA治疗后患者的平均肺动脉压下降36%（从50下降到32mmHg），肺血管阻力下降了45%（从806降低到360dyn.s.cm-5),明显优于单纯靶向药物治疗的疗效。探索了与CTEPH严重程度相关的多个miRNAs，发现mir-93-5p为特异性的miRNAs。明确阿加曲班在ECMO患者抗凝管理中作用与普通肝素相当，尤其是在血小板减少患者中应用，未增加出血及血栓事件。已经通过收集临床及病理资料，进行数据分析，明确肺腺癌组织学亚型对肿瘤相关性静脉血栓栓塞症的发生及预后的相关性。按照项目实施方案纳入45例患者;获取了“结核性胸腔积液中miR181c-E2F1促进B10细胞抗结核免疫的机制”的实验结果;确定早期慢阻肺人群，通过比较早期慢阻肺与轻度慢阻肺患者的不同人群特点，发现早期慢阻肺人群异质性，早期慢阻肺患者的生活质量更差，症状更多;基本建立OSA患者青光眼及视功能损害的风险预测模型;探索PBMC中的Miz1与 CAP 病情的严重程度的关系并探究其与炎症因子的关系;完成了巨噬细胞及细胞因子在胸腔积液中的作用。发表相关中英文论文10篇，发明专利1项，培养研究生6名。</t>
  </si>
  <si>
    <t>绩效指标</t>
  </si>
  <si>
    <t>一级指标</t>
  </si>
  <si>
    <t>二级指标</t>
  </si>
  <si>
    <t>三级指标</t>
  </si>
  <si>
    <t>年度指标值(A)</t>
  </si>
  <si>
    <t>实际完成值(B)</t>
  </si>
  <si>
    <t>分值</t>
  </si>
  <si>
    <t>偏差原因分析及改进措施</t>
  </si>
  <si>
    <r>
      <rPr>
        <sz val="12"/>
        <color indexed="8"/>
        <rFont val="宋体"/>
        <family val="3"/>
        <charset val="134"/>
      </rPr>
      <t>产出指标(</t>
    </r>
    <r>
      <rPr>
        <sz val="12"/>
        <color indexed="8"/>
        <rFont val="宋体"/>
        <family val="3"/>
        <charset val="134"/>
      </rPr>
      <t>50</t>
    </r>
    <r>
      <rPr>
        <sz val="12"/>
        <color indexed="8"/>
        <rFont val="宋体"/>
        <family val="3"/>
        <charset val="134"/>
      </rPr>
      <t>分)</t>
    </r>
  </si>
  <si>
    <t>数量指标</t>
  </si>
  <si>
    <t>纳入肺动脉患者；行球囊肺动脉成形术例次</t>
  </si>
  <si>
    <t>纳入肺动脉患者50例；行球囊肺动脉成形术200例次</t>
  </si>
  <si>
    <t>纳入肺动脉患者83例；行球囊肺动脉成形术340例次</t>
  </si>
  <si>
    <t>纳入肺癌病例数</t>
  </si>
  <si>
    <t>50例</t>
  </si>
  <si>
    <t>55例</t>
  </si>
  <si>
    <t>80例</t>
  </si>
  <si>
    <t>54例</t>
  </si>
  <si>
    <t>100例</t>
  </si>
  <si>
    <t>88例</t>
  </si>
  <si>
    <t>发表文章</t>
  </si>
  <si>
    <t>发表中英文文章8-10篇</t>
  </si>
  <si>
    <t>发表10篇</t>
  </si>
  <si>
    <t>发明专利</t>
  </si>
  <si>
    <t>至少1项</t>
  </si>
  <si>
    <t>1项</t>
  </si>
  <si>
    <t>研究生培养</t>
  </si>
  <si>
    <t>3-5名研究生</t>
  </si>
  <si>
    <t>6名研究生</t>
  </si>
  <si>
    <t>质量指标</t>
  </si>
  <si>
    <t>miRNAs检测率90%，口服靶向药物依从度90%</t>
  </si>
  <si>
    <t>研究样本微生物核酸提取及测序完成率</t>
  </si>
  <si>
    <t>SCI影响因子</t>
  </si>
  <si>
    <t>≥3分</t>
  </si>
  <si>
    <t>时效指标</t>
  </si>
  <si>
    <t>项目启动、招募患者、开展预实验</t>
  </si>
  <si>
    <t>第1-2季度</t>
  </si>
  <si>
    <t>完成</t>
  </si>
  <si>
    <t>临床数据采集、临床检查与实验室检测</t>
  </si>
  <si>
    <t>第3季度</t>
  </si>
  <si>
    <t>数据录入与整理、撰写研究报告，完成年度绩效指标</t>
  </si>
  <si>
    <t>第4季度</t>
  </si>
  <si>
    <t>成本指标</t>
  </si>
  <si>
    <t>项目预算控制数</t>
  </si>
  <si>
    <t>200万元</t>
  </si>
  <si>
    <t>196.9766万元</t>
  </si>
  <si>
    <r>
      <rPr>
        <sz val="12"/>
        <color indexed="8"/>
        <rFont val="宋体"/>
        <family val="3"/>
        <charset val="134"/>
      </rPr>
      <t>效果指标(</t>
    </r>
    <r>
      <rPr>
        <sz val="12"/>
        <color indexed="8"/>
        <rFont val="宋体"/>
        <family val="3"/>
        <charset val="134"/>
      </rPr>
      <t>3</t>
    </r>
    <r>
      <rPr>
        <sz val="12"/>
        <color indexed="8"/>
        <rFont val="宋体"/>
        <family val="3"/>
        <charset val="134"/>
      </rPr>
      <t>0分)</t>
    </r>
  </si>
  <si>
    <t>经济效益
指标</t>
  </si>
  <si>
    <t>无</t>
  </si>
  <si>
    <t>社会效益
指标</t>
  </si>
  <si>
    <t>本行业持续发展的影响</t>
  </si>
  <si>
    <t>有助于深入研究重症流感发病机制，并有利于提升北京呼吸病研究所在呼吸病学界特别是呼吸道传染病领域的学术地位</t>
  </si>
  <si>
    <t>基本完成</t>
  </si>
  <si>
    <t>为胸腔积液诊疗提供基础数据</t>
  </si>
  <si>
    <t>揭示胸腔积液发生发展新的分子机制，有利于加深对胸膜疾病的认识，提升呼吸疾病的科研水平和人才培养能力。</t>
  </si>
  <si>
    <t>揭示了胸腔积液发生发展新的分子机制，有利于加深对胸膜疾病的认识，协助培养研究生2人</t>
  </si>
  <si>
    <t>提升ECMO管理质量，促进并发症的降低，提升医疗质量和减轻疾病负担</t>
  </si>
  <si>
    <t>优化ECMO抗凝管理，确定阿加曲班抗凝的标准剂量，同时将ECMO患者血小板减少并发症发生率降低10%。</t>
  </si>
  <si>
    <t>研究发现阿加曲班在ECMO患者抗凝管理中的作用于普通肝素相当，在血小板减少患者中应用安全，未增加出血和血栓事件发生率，平均阿加曲班抗凝剂量为0.06ug/kg/min</t>
  </si>
  <si>
    <t>加强构建科研平台</t>
  </si>
  <si>
    <t>提高肿瘤相关血栓临床诊疗水平，以降低VTE发生率。成果可指导肺癌术后预防性抗凝方案的选择。</t>
  </si>
  <si>
    <t>为ARDS临床治疗提供理论依据</t>
  </si>
  <si>
    <t>寻找与ARDS预后密切相关的重要的异常脂质，</t>
  </si>
  <si>
    <t>氧化磷脂POVPC是预后重要指标</t>
  </si>
  <si>
    <t>1.描述间质性肺疾病相关肺动脉高压患者临床特征及发病情况</t>
  </si>
  <si>
    <t>获得间质性肺疾病患者肺动脉高压发病情况及临床特征</t>
  </si>
  <si>
    <t>已完成</t>
  </si>
  <si>
    <t>本项目加深对胸腔积液发生机制的认识，为缓解由于该疾病所造成的社会压力做出贡献</t>
  </si>
  <si>
    <t>揭示了胸腔积液发生发展新的分子机制，有利于加深对胸膜疾病的认识</t>
  </si>
  <si>
    <t>确定早期慢阻肺人群，了解其异质性</t>
  </si>
  <si>
    <t>确定早期慢阻肺人群，了解其异质性，对于预防慢阻肺的发生发展有重要的社会意义，符合健康中国2030规划纲要。</t>
  </si>
  <si>
    <t>研究通过确定早期慢阻肺人群，比较早期慢阻肺与轻度慢阻肺患者的异质性，发现早期慢阻肺患者的生活质量更差，症状更多。</t>
  </si>
  <si>
    <t>生态效益
指标</t>
  </si>
  <si>
    <t>可持续影响指标</t>
  </si>
  <si>
    <t>最大程度上支持呼吸所的科研能力建设和相关医疗公开工作需要</t>
  </si>
  <si>
    <t>有效推进新技术新方法和科研成果的转化。</t>
  </si>
  <si>
    <t>已发现新的胸腔积液诊疗标志物；完善肺癌相关性血栓的危险因素认知；发现早期慢阻肺人群异质性等，各项成果促进了呼吸学科影响力提升，为下一步科研工作提供研究基础</t>
  </si>
  <si>
    <t>效果资料量化程度有待加强</t>
  </si>
  <si>
    <r>
      <rPr>
        <sz val="12"/>
        <color indexed="8"/>
        <rFont val="宋体"/>
        <family val="3"/>
        <charset val="134"/>
      </rPr>
      <t>满意度
指标
（1</t>
    </r>
    <r>
      <rPr>
        <sz val="12"/>
        <color indexed="8"/>
        <rFont val="宋体"/>
        <family val="3"/>
        <charset val="134"/>
      </rPr>
      <t>0</t>
    </r>
    <r>
      <rPr>
        <sz val="12"/>
        <color indexed="8"/>
        <rFont val="宋体"/>
        <family val="3"/>
        <charset val="134"/>
      </rPr>
      <t>分）</t>
    </r>
  </si>
  <si>
    <t>服务对象满意度指标</t>
  </si>
  <si>
    <t>受试对象满意度</t>
  </si>
  <si>
    <t>90%以上</t>
  </si>
  <si>
    <t>部分子项目做了满意度调查，结合项目实际情况，部分项目不适合开展满意度调查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</si>
  <si>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</si>
  <si>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</si>
  <si>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预期指标与实际完成指标偏差较大</t>
    <phoneticPr fontId="13" type="noConversion"/>
  </si>
  <si>
    <t>纳入流感和肺炎病例</t>
    <phoneticPr fontId="13" type="noConversion"/>
  </si>
  <si>
    <t>纳入普通流感30例，流感肺炎20例及健康对照20例</t>
    <phoneticPr fontId="13" type="noConversion"/>
  </si>
  <si>
    <t>纳入重症社区获得性肺炎18例，非重症社区获得性肺炎18例及健康对照8例；</t>
    <phoneticPr fontId="13" type="noConversion"/>
  </si>
  <si>
    <t>本年度流感病例少；病例入组和实验进行均受到新冠疫情的影响。本研究基于现有条件基本完成实验及论文投稿。</t>
    <phoneticPr fontId="13" type="noConversion"/>
  </si>
  <si>
    <t>纳入间质性肺疾病合并肺动脉高压患者</t>
    <phoneticPr fontId="13" type="noConversion"/>
  </si>
  <si>
    <t>偏差原因疫情原因就诊患者减少，改进措施加强对门诊就诊患者的筛查幅度。</t>
    <phoneticPr fontId="13" type="noConversion"/>
  </si>
  <si>
    <t>睡眠暂停综合征患者临床信息与样本采集</t>
    <phoneticPr fontId="13" type="noConversion"/>
  </si>
  <si>
    <t>①疫情影响，睡眠病区多次关闭，病人数量减少，可入组的受试者数量巨减；
②在院患者有限，部分患者为出院后择期返回我院，于门诊完善检查，但因疫情原因，为安全起见，本研究多次暂停；
③未采集到足够例数的患者信息，应在符合疫情政策的前提下，加强与符合入组条件受试者的沟通，注意沟通技巧，增加入组数量。</t>
    <phoneticPr fontId="13" type="noConversion"/>
  </si>
  <si>
    <t>操作手术不良事件发生率</t>
    <phoneticPr fontId="13" type="noConversion"/>
  </si>
  <si>
    <t>&lt;30%</t>
    <phoneticPr fontId="13" type="noConversion"/>
  </si>
  <si>
    <t>改革与发展</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</si>
</sst>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color indexed="8"/>
      <name val="Helvetica Neue"/>
      <charset val="134"/>
    </font>
    <font>
      <sz val="11"/>
      <color theme="1"/>
      <name val="Helvetica Neue"/>
      <family val="2"/>
      <scheme val="minor"/>
    </font>
    <font>
      <sz val="14"/>
      <color theme="1"/>
      <name val="Helvetica Neue"/>
      <family val="2"/>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6"/>
      <color indexed="8"/>
      <name val="仿宋_GB2312"/>
      <family val="3"/>
      <charset val="134"/>
    </font>
    <font>
      <b/>
      <sz val="16"/>
      <color indexed="8"/>
      <name val="宋体"/>
      <family val="3"/>
      <charset val="134"/>
    </font>
    <font>
      <sz val="16"/>
      <color indexed="8"/>
      <name val="宋体"/>
      <family val="3"/>
      <charset val="134"/>
    </font>
    <font>
      <sz val="12"/>
      <color indexed="8"/>
      <name val="宋体"/>
      <family val="3"/>
      <charset val="134"/>
    </font>
    <font>
      <sz val="9"/>
      <name val="Helvetica Neue"/>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right/>
      <top style="medium">
        <color auto="1"/>
      </top>
      <bottom/>
      <diagonal/>
    </border>
  </borders>
  <cellStyleXfs count="3">
    <xf numFmtId="0" fontId="0" fillId="0" borderId="0" applyNumberFormat="0" applyFill="0" applyBorder="0" applyProtection="0">
      <alignment vertical="top" wrapText="1"/>
    </xf>
    <xf numFmtId="9" fontId="1" fillId="0" borderId="0" applyFont="0" applyFill="0" applyBorder="0" applyAlignment="0" applyProtection="0">
      <alignment vertical="center"/>
    </xf>
    <xf numFmtId="0" fontId="7" fillId="0" borderId="0"/>
  </cellStyleXfs>
  <cellXfs count="56">
    <xf numFmtId="0" fontId="0" fillId="0" borderId="0" xfId="0" applyFont="1" applyAlignment="1">
      <alignment vertical="top" wrapText="1"/>
    </xf>
    <xf numFmtId="0" fontId="1" fillId="2" borderId="0" xfId="0" applyNumberFormat="1" applyFont="1" applyFill="1" applyBorder="1" applyAlignment="1" applyProtection="1"/>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1" fillId="0" borderId="0" xfId="0" applyNumberFormat="1" applyFont="1" applyFill="1" applyBorder="1" applyAlignment="1" applyProtection="1">
      <alignment horizontal="left" vertical="top"/>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xf>
    <xf numFmtId="0" fontId="5" fillId="2" borderId="1" xfId="0" applyNumberFormat="1" applyFont="1" applyFill="1" applyBorder="1" applyAlignment="1" applyProtection="1">
      <alignment horizontal="center" vertical="center" wrapText="1"/>
    </xf>
    <xf numFmtId="0" fontId="5" fillId="2" borderId="0" xfId="0" applyNumberFormat="1" applyFont="1" applyFill="1" applyBorder="1" applyAlignment="1" applyProtection="1">
      <alignment horizontal="center" vertical="center" wrapText="1"/>
    </xf>
    <xf numFmtId="0" fontId="5" fillId="0" borderId="6" xfId="0" applyNumberFormat="1" applyFont="1" applyFill="1" applyBorder="1" applyAlignment="1" applyProtection="1">
      <alignment horizontal="center" vertical="center"/>
    </xf>
    <xf numFmtId="0" fontId="5" fillId="0" borderId="4" xfId="0" applyNumberFormat="1" applyFont="1" applyFill="1" applyBorder="1" applyAlignment="1" applyProtection="1">
      <alignment horizontal="center" vertical="center" wrapText="1"/>
    </xf>
    <xf numFmtId="9" fontId="5" fillId="0" borderId="1" xfId="0" applyNumberFormat="1" applyFont="1" applyFill="1" applyBorder="1" applyAlignment="1" applyProtection="1">
      <alignment horizontal="center"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7" fillId="0" borderId="11" xfId="2" applyBorder="1" applyAlignment="1">
      <alignment horizontal="center" vertical="center" wrapText="1"/>
    </xf>
    <xf numFmtId="0" fontId="5" fillId="0" borderId="3"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vertical="center"/>
    </xf>
    <xf numFmtId="0" fontId="7" fillId="0" borderId="0" xfId="2" applyFill="1" applyBorder="1" applyAlignment="1">
      <alignment horizontal="center" vertical="center" wrapText="1"/>
    </xf>
    <xf numFmtId="0" fontId="8" fillId="0" borderId="1" xfId="0" applyNumberFormat="1" applyFont="1" applyFill="1" applyBorder="1" applyAlignment="1" applyProtection="1">
      <alignment horizontal="center" vertical="center"/>
    </xf>
    <xf numFmtId="10" fontId="5" fillId="0" borderId="1" xfId="1" applyNumberFormat="1" applyFont="1" applyBorder="1" applyAlignment="1">
      <alignment horizontal="center" vertical="center"/>
    </xf>
    <xf numFmtId="2" fontId="5" fillId="0" borderId="1" xfId="0" applyNumberFormat="1" applyFont="1" applyFill="1" applyBorder="1" applyAlignment="1" applyProtection="1">
      <alignment horizontal="center" vertical="center" wrapText="1"/>
    </xf>
    <xf numFmtId="9" fontId="5" fillId="0" borderId="1" xfId="1" applyFont="1" applyBorder="1" applyAlignment="1">
      <alignment horizontal="center" vertical="center"/>
    </xf>
    <xf numFmtId="0" fontId="5" fillId="0" borderId="4" xfId="0" applyNumberFormat="1" applyFont="1" applyFill="1" applyBorder="1" applyAlignment="1" applyProtection="1">
      <alignment horizontal="left" vertical="center" wrapText="1"/>
    </xf>
    <xf numFmtId="0" fontId="5" fillId="0" borderId="4" xfId="0" applyNumberFormat="1" applyFont="1" applyFill="1" applyBorder="1" applyAlignment="1" applyProtection="1">
      <alignment horizontal="center" vertical="center" wrapText="1"/>
    </xf>
    <xf numFmtId="0" fontId="5" fillId="0" borderId="6"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left" vertical="center" wrapText="1"/>
    </xf>
    <xf numFmtId="2" fontId="8" fillId="0" borderId="1"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9" fontId="5" fillId="0" borderId="2"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0" fontId="5" fillId="0" borderId="3" xfId="0" applyNumberFormat="1" applyFont="1" applyFill="1" applyBorder="1" applyAlignment="1" applyProtection="1">
      <alignment horizontal="center" vertical="center"/>
    </xf>
    <xf numFmtId="9" fontId="5" fillId="0" borderId="3" xfId="0" applyNumberFormat="1" applyFont="1" applyFill="1" applyBorder="1" applyAlignment="1" applyProtection="1">
      <alignment horizontal="center" vertical="center" wrapText="1"/>
    </xf>
    <xf numFmtId="9" fontId="5" fillId="0" borderId="2"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vertical="center"/>
    </xf>
    <xf numFmtId="0" fontId="5" fillId="0" borderId="12" xfId="0" applyNumberFormat="1"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textRotation="255"/>
    </xf>
    <xf numFmtId="0" fontId="6" fillId="0" borderId="1"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xf>
    <xf numFmtId="0" fontId="5" fillId="0" borderId="5" xfId="0" applyNumberFormat="1" applyFont="1" applyFill="1" applyBorder="1" applyAlignment="1" applyProtection="1">
      <alignment horizontal="center" vertical="center"/>
    </xf>
    <xf numFmtId="0" fontId="5" fillId="0" borderId="6" xfId="0" applyNumberFormat="1" applyFont="1" applyFill="1" applyBorder="1" applyAlignment="1" applyProtection="1">
      <alignment horizontal="center" vertical="center"/>
    </xf>
    <xf numFmtId="0" fontId="6" fillId="0"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cellXfs>
  <cellStyles count="3">
    <cellStyle name="百分比" xfId="1" builtinId="5"/>
    <cellStyle name="常规" xfId="0" builtinId="0"/>
    <cellStyle name="常规 2" xfId="2" xr:uid="{00000000-0005-0000-0000-000031000000}"/>
  </cellStyles>
  <dxfs count="0"/>
  <tableStyles count="0"/>
  <colors>
    <indexedColors>
      <rgbColor rgb="00000000"/>
      <rgbColor rgb="00FFFFFF"/>
      <rgbColor rgb="00FF0000"/>
      <rgbColor rgb="0000FF00"/>
      <rgbColor rgb="000000FF"/>
      <rgbColor rgb="00FFFF00"/>
      <rgbColor rgb="00FF00FF"/>
      <rgbColor rgb="0000FFFF"/>
      <rgbColor rgb="00000000"/>
      <rgbColor rgb="00323232"/>
      <rgbColor rgb="00FFFFFF"/>
      <rgbColor rgb="00AAAAAA"/>
      <rgbColor rgb="00D6D6D6"/>
      <rgbColor rgb="0089847F"/>
      <rgbColor rgb="00A6A29F"/>
      <rgbColor rgb="00E3E3E3"/>
      <rgbColor rgb="00919191"/>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38735</xdr:colOff>
      <xdr:row>6</xdr:row>
      <xdr:rowOff>28575</xdr:rowOff>
    </xdr:from>
    <xdr:to>
      <xdr:col>3</xdr:col>
      <xdr:colOff>1334135</xdr:colOff>
      <xdr:row>6</xdr:row>
      <xdr:rowOff>342265</xdr:rowOff>
    </xdr:to>
    <xdr:cxnSp macro="">
      <xdr:nvCxnSpPr>
        <xdr:cNvPr id="2" name="直接箭头连接符 1">
          <a:extLst>
            <a:ext uri="{FF2B5EF4-FFF2-40B4-BE49-F238E27FC236}">
              <a16:creationId xmlns:a16="http://schemas.microsoft.com/office/drawing/2014/main" id="{00000000-0008-0000-0000-000002000000}"/>
            </a:ext>
          </a:extLst>
        </xdr:cNvPr>
        <xdr:cNvCxnSpPr/>
      </xdr:nvCxnSpPr>
      <xdr:spPr>
        <a:xfrm>
          <a:off x="1972310" y="1694815"/>
          <a:ext cx="1295400" cy="313690"/>
        </a:xfrm>
        <a:prstGeom prst="straightConnector1">
          <a:avLst/>
        </a:prstGeom>
        <a:ln w="9525" cap="flat" cmpd="sng">
          <a:solidFill>
            <a:srgbClr val="000000"/>
          </a:solidFill>
          <a:prstDash val="solid"/>
          <a:headEnd type="none" w="med" len="med"/>
          <a:tailEnd type="none" w="med" len="med"/>
        </a:ln>
      </xdr:spPr>
    </xdr:cxnSp>
    <xdr:clientData/>
  </xdr:twoCellAnchor>
</xdr:wsDr>
</file>

<file path=xl/theme/theme1.xml><?xml version="1.0" encoding="utf-8"?>
<a:theme xmlns:a="http://schemas.openxmlformats.org/drawingml/2006/main" name="Blank">
  <a:themeElements>
    <a:clrScheme name="Blank">
      <a:dk1>
        <a:srgbClr val="000000"/>
      </a:dk1>
      <a:lt1>
        <a:srgbClr val="FFFFFF"/>
      </a:lt1>
      <a:dk2>
        <a:srgbClr val="A7A7A7"/>
      </a:dk2>
      <a:lt2>
        <a:srgbClr val="535353"/>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spPr>
      <a:bodyPr rot="0" spcFirstLastPara="1" vertOverflow="overflow" horzOverflow="overflow" vert="horz" wrap="square" lIns="50800" tIns="50800" rIns="50800" bIns="50800"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spDef>
    <a:lnDef>
      <a:spPr>
        <a:noFill/>
        <a:ln w="25400" cap="flat">
          <a:solidFill>
            <a:schemeClr val="accent1"/>
          </a:solidFill>
          <a:prstDash val="solid"/>
          <a:round/>
        </a:ln>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lnDef>
    <a:txDef>
      <a:spPr>
        <a:noFill/>
        <a:ln w="12700" cap="flat">
          <a:noFill/>
          <a:miter lim="400000"/>
        </a:ln>
      </a:spPr>
      <a:bodyPr rot="0" spcFirstLastPara="1" vertOverflow="overflow" horzOverflow="overflow" vert="horz" wrap="square" lIns="50800" tIns="50800" rIns="50800" bIns="5080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4"/>
  <sheetViews>
    <sheetView tabSelected="1" workbookViewId="0">
      <selection activeCell="F13" sqref="F13:J13"/>
    </sheetView>
  </sheetViews>
  <sheetFormatPr defaultColWidth="10.26953125" defaultRowHeight="14"/>
  <cols>
    <col min="1" max="1" width="6.1796875" style="2" customWidth="1"/>
    <col min="2" max="2" width="9" style="2" customWidth="1"/>
    <col min="3" max="3" width="13.81640625" style="2" customWidth="1"/>
    <col min="4" max="4" width="20.453125" style="2" customWidth="1"/>
    <col min="5" max="5" width="23.54296875" style="2" customWidth="1"/>
    <col min="6" max="6" width="15.26953125" style="2" customWidth="1"/>
    <col min="7" max="7" width="13.26953125" style="2" customWidth="1"/>
    <col min="8" max="8" width="14.26953125" style="2" customWidth="1"/>
    <col min="9" max="9" width="12.453125" style="2" customWidth="1"/>
    <col min="10" max="10" width="28" style="2" customWidth="1"/>
    <col min="11" max="16384" width="10.26953125" style="2"/>
  </cols>
  <sheetData>
    <row r="1" spans="1:10" ht="22" customHeight="1">
      <c r="A1" s="3" t="s">
        <v>0</v>
      </c>
      <c r="B1" s="4"/>
    </row>
    <row r="2" spans="1:10" ht="30" customHeight="1">
      <c r="A2" s="30" t="s">
        <v>1</v>
      </c>
      <c r="B2" s="30"/>
      <c r="C2" s="30"/>
      <c r="D2" s="30"/>
      <c r="E2" s="30"/>
      <c r="F2" s="30"/>
      <c r="G2" s="30"/>
      <c r="H2" s="30"/>
      <c r="I2" s="30"/>
      <c r="J2" s="30"/>
    </row>
    <row r="3" spans="1:10" ht="18.75" customHeight="1">
      <c r="A3" s="31" t="s">
        <v>2</v>
      </c>
      <c r="B3" s="31"/>
      <c r="C3" s="31"/>
      <c r="D3" s="31"/>
      <c r="E3" s="31"/>
      <c r="F3" s="31"/>
      <c r="G3" s="31"/>
      <c r="H3" s="31"/>
      <c r="I3" s="31"/>
      <c r="J3" s="31"/>
    </row>
    <row r="4" spans="1:10" ht="20.149999999999999" customHeight="1">
      <c r="A4" s="32" t="s">
        <v>3</v>
      </c>
      <c r="B4" s="32"/>
      <c r="C4" s="32"/>
      <c r="D4" s="32" t="s">
        <v>124</v>
      </c>
      <c r="E4" s="32"/>
      <c r="F4" s="32"/>
      <c r="G4" s="32"/>
      <c r="H4" s="32"/>
      <c r="I4" s="32"/>
      <c r="J4" s="32"/>
    </row>
    <row r="5" spans="1:10" ht="20.149999999999999" customHeight="1">
      <c r="A5" s="32" t="s">
        <v>4</v>
      </c>
      <c r="B5" s="32"/>
      <c r="C5" s="32"/>
      <c r="D5" s="32" t="s">
        <v>5</v>
      </c>
      <c r="E5" s="32"/>
      <c r="F5" s="5"/>
      <c r="G5" s="5" t="s">
        <v>6</v>
      </c>
      <c r="H5" s="33" t="s">
        <v>7</v>
      </c>
      <c r="I5" s="33"/>
      <c r="J5" s="33"/>
    </row>
    <row r="6" spans="1:10" ht="20.149999999999999" customHeight="1">
      <c r="A6" s="32" t="s">
        <v>8</v>
      </c>
      <c r="B6" s="32"/>
      <c r="C6" s="32"/>
      <c r="D6" s="32" t="s">
        <v>9</v>
      </c>
      <c r="E6" s="32"/>
      <c r="F6" s="5"/>
      <c r="G6" s="5" t="s">
        <v>10</v>
      </c>
      <c r="H6" s="33">
        <v>13911773607</v>
      </c>
      <c r="I6" s="33"/>
      <c r="J6" s="33"/>
    </row>
    <row r="7" spans="1:10" ht="30">
      <c r="A7" s="33" t="s">
        <v>11</v>
      </c>
      <c r="B7" s="33"/>
      <c r="C7" s="33"/>
      <c r="D7" s="5"/>
      <c r="E7" s="6" t="s">
        <v>12</v>
      </c>
      <c r="F7" s="6" t="s">
        <v>13</v>
      </c>
      <c r="G7" s="6" t="s">
        <v>14</v>
      </c>
      <c r="H7" s="6" t="s">
        <v>15</v>
      </c>
      <c r="I7" s="6" t="s">
        <v>16</v>
      </c>
      <c r="J7" s="5" t="s">
        <v>17</v>
      </c>
    </row>
    <row r="8" spans="1:10" ht="20.149999999999999" customHeight="1">
      <c r="A8" s="33"/>
      <c r="B8" s="33"/>
      <c r="C8" s="33"/>
      <c r="D8" s="5" t="s">
        <v>18</v>
      </c>
      <c r="E8" s="5">
        <v>200</v>
      </c>
      <c r="F8" s="5">
        <v>200</v>
      </c>
      <c r="G8" s="5">
        <v>196.97659999999999</v>
      </c>
      <c r="H8" s="5">
        <v>10</v>
      </c>
      <c r="I8" s="21">
        <f t="shared" ref="I8:I9" si="0">G8/F8</f>
        <v>0.98488299999999995</v>
      </c>
      <c r="J8" s="22">
        <f>H8*I8</f>
        <v>9.8488299999999995</v>
      </c>
    </row>
    <row r="9" spans="1:10" ht="37" customHeight="1">
      <c r="A9" s="33"/>
      <c r="B9" s="33"/>
      <c r="C9" s="33"/>
      <c r="D9" s="6" t="s">
        <v>19</v>
      </c>
      <c r="E9" s="5">
        <v>200</v>
      </c>
      <c r="F9" s="5">
        <v>200</v>
      </c>
      <c r="G9" s="5">
        <v>196.97659999999999</v>
      </c>
      <c r="H9" s="5" t="s">
        <v>20</v>
      </c>
      <c r="I9" s="21">
        <f t="shared" si="0"/>
        <v>0.98488299999999995</v>
      </c>
      <c r="J9" s="6" t="s">
        <v>20</v>
      </c>
    </row>
    <row r="10" spans="1:10" ht="25" customHeight="1">
      <c r="A10" s="33"/>
      <c r="B10" s="33"/>
      <c r="C10" s="33"/>
      <c r="D10" s="5" t="s">
        <v>21</v>
      </c>
      <c r="E10" s="5"/>
      <c r="F10" s="5"/>
      <c r="G10" s="5"/>
      <c r="H10" s="5"/>
      <c r="I10" s="23"/>
      <c r="J10" s="6"/>
    </row>
    <row r="11" spans="1:10" ht="19" customHeight="1">
      <c r="A11" s="33"/>
      <c r="B11" s="33"/>
      <c r="C11" s="33"/>
      <c r="D11" s="5" t="s">
        <v>22</v>
      </c>
      <c r="E11" s="5"/>
      <c r="F11" s="5"/>
      <c r="G11" s="5"/>
      <c r="H11" s="5"/>
      <c r="I11" s="23"/>
      <c r="J11" s="6"/>
    </row>
    <row r="12" spans="1:10" ht="26.15" customHeight="1">
      <c r="A12" s="49" t="s">
        <v>23</v>
      </c>
      <c r="B12" s="33" t="s">
        <v>24</v>
      </c>
      <c r="C12" s="33"/>
      <c r="D12" s="33"/>
      <c r="E12" s="33"/>
      <c r="F12" s="33" t="s">
        <v>25</v>
      </c>
      <c r="G12" s="33"/>
      <c r="H12" s="33"/>
      <c r="I12" s="33"/>
      <c r="J12" s="33"/>
    </row>
    <row r="13" spans="1:10" ht="237.5" customHeight="1">
      <c r="A13" s="49"/>
      <c r="B13" s="33" t="s">
        <v>26</v>
      </c>
      <c r="C13" s="33"/>
      <c r="D13" s="33"/>
      <c r="E13" s="33"/>
      <c r="F13" s="33" t="s">
        <v>27</v>
      </c>
      <c r="G13" s="33"/>
      <c r="H13" s="33"/>
      <c r="I13" s="33"/>
      <c r="J13" s="33"/>
    </row>
    <row r="14" spans="1:10" ht="30">
      <c r="A14" s="49" t="s">
        <v>28</v>
      </c>
      <c r="B14" s="6" t="s">
        <v>29</v>
      </c>
      <c r="C14" s="5" t="s">
        <v>30</v>
      </c>
      <c r="D14" s="5" t="s">
        <v>31</v>
      </c>
      <c r="E14" s="5" t="s">
        <v>32</v>
      </c>
      <c r="F14" s="34" t="s">
        <v>33</v>
      </c>
      <c r="G14" s="35"/>
      <c r="H14" s="6" t="s">
        <v>34</v>
      </c>
      <c r="I14" s="6" t="s">
        <v>17</v>
      </c>
      <c r="J14" s="6" t="s">
        <v>35</v>
      </c>
    </row>
    <row r="15" spans="1:10" ht="49" customHeight="1">
      <c r="A15" s="49"/>
      <c r="B15" s="50" t="s">
        <v>36</v>
      </c>
      <c r="C15" s="51" t="s">
        <v>37</v>
      </c>
      <c r="D15" s="9" t="s">
        <v>38</v>
      </c>
      <c r="E15" s="6" t="s">
        <v>39</v>
      </c>
      <c r="F15" s="34" t="s">
        <v>40</v>
      </c>
      <c r="G15" s="35"/>
      <c r="H15" s="6">
        <v>2</v>
      </c>
      <c r="I15" s="6">
        <v>2</v>
      </c>
      <c r="J15" s="6"/>
    </row>
    <row r="16" spans="1:10" ht="91" customHeight="1">
      <c r="A16" s="49"/>
      <c r="B16" s="50"/>
      <c r="C16" s="52"/>
      <c r="D16" s="6" t="s">
        <v>114</v>
      </c>
      <c r="E16" s="6" t="s">
        <v>115</v>
      </c>
      <c r="F16" s="34" t="s">
        <v>116</v>
      </c>
      <c r="G16" s="35"/>
      <c r="H16" s="6">
        <v>2</v>
      </c>
      <c r="I16" s="6">
        <v>1.6</v>
      </c>
      <c r="J16" s="6" t="s">
        <v>117</v>
      </c>
    </row>
    <row r="17" spans="1:12" s="1" customFormat="1" ht="54" customHeight="1">
      <c r="A17" s="49"/>
      <c r="B17" s="50"/>
      <c r="C17" s="52"/>
      <c r="D17" s="10" t="s">
        <v>41</v>
      </c>
      <c r="E17" s="9" t="s">
        <v>42</v>
      </c>
      <c r="F17" s="36" t="s">
        <v>43</v>
      </c>
      <c r="G17" s="37"/>
      <c r="H17" s="9">
        <v>2</v>
      </c>
      <c r="I17" s="9">
        <v>2</v>
      </c>
      <c r="J17" s="6"/>
      <c r="L17" s="1">
        <v>10</v>
      </c>
    </row>
    <row r="18" spans="1:12" ht="53" customHeight="1">
      <c r="A18" s="49"/>
      <c r="B18" s="50"/>
      <c r="C18" s="52"/>
      <c r="D18" s="6" t="s">
        <v>118</v>
      </c>
      <c r="E18" s="6" t="s">
        <v>44</v>
      </c>
      <c r="F18" s="34" t="s">
        <v>45</v>
      </c>
      <c r="G18" s="35"/>
      <c r="H18" s="6">
        <v>2</v>
      </c>
      <c r="I18" s="6">
        <v>1.35</v>
      </c>
      <c r="J18" s="6" t="s">
        <v>119</v>
      </c>
    </row>
    <row r="19" spans="1:12" ht="117.5" customHeight="1">
      <c r="A19" s="49"/>
      <c r="B19" s="50"/>
      <c r="C19" s="53"/>
      <c r="D19" s="12" t="s">
        <v>120</v>
      </c>
      <c r="E19" s="12" t="s">
        <v>46</v>
      </c>
      <c r="F19" s="38" t="s">
        <v>47</v>
      </c>
      <c r="G19" s="39"/>
      <c r="H19" s="6">
        <v>2</v>
      </c>
      <c r="I19" s="6">
        <v>1.76</v>
      </c>
      <c r="J19" s="24" t="s">
        <v>121</v>
      </c>
    </row>
    <row r="20" spans="1:12" ht="59" customHeight="1">
      <c r="A20" s="49"/>
      <c r="B20" s="50"/>
      <c r="C20" s="52"/>
      <c r="D20" s="6" t="s">
        <v>48</v>
      </c>
      <c r="E20" s="6" t="s">
        <v>49</v>
      </c>
      <c r="F20" s="34" t="s">
        <v>50</v>
      </c>
      <c r="G20" s="35"/>
      <c r="H20" s="6">
        <v>5</v>
      </c>
      <c r="I20" s="6">
        <v>5</v>
      </c>
      <c r="J20" s="25"/>
    </row>
    <row r="21" spans="1:12" ht="39" customHeight="1">
      <c r="A21" s="49"/>
      <c r="B21" s="50"/>
      <c r="C21" s="52"/>
      <c r="D21" s="6" t="s">
        <v>51</v>
      </c>
      <c r="E21" s="6" t="s">
        <v>52</v>
      </c>
      <c r="F21" s="34" t="s">
        <v>53</v>
      </c>
      <c r="G21" s="35"/>
      <c r="H21" s="6">
        <v>2</v>
      </c>
      <c r="I21" s="6">
        <v>2</v>
      </c>
      <c r="J21" s="25"/>
    </row>
    <row r="22" spans="1:12" ht="43" customHeight="1">
      <c r="A22" s="49"/>
      <c r="B22" s="50"/>
      <c r="C22" s="52"/>
      <c r="D22" s="6" t="s">
        <v>54</v>
      </c>
      <c r="E22" s="13" t="s">
        <v>55</v>
      </c>
      <c r="F22" s="40" t="s">
        <v>56</v>
      </c>
      <c r="G22" s="35"/>
      <c r="H22" s="6">
        <v>5</v>
      </c>
      <c r="I22" s="6">
        <v>5</v>
      </c>
      <c r="J22" s="25"/>
    </row>
    <row r="23" spans="1:12" ht="45">
      <c r="A23" s="49"/>
      <c r="B23" s="50"/>
      <c r="C23" s="51" t="s">
        <v>57</v>
      </c>
      <c r="D23" s="13" t="s">
        <v>58</v>
      </c>
      <c r="E23" s="13" t="s">
        <v>58</v>
      </c>
      <c r="F23" s="40">
        <v>1</v>
      </c>
      <c r="G23" s="35"/>
      <c r="H23" s="6">
        <v>2</v>
      </c>
      <c r="I23" s="6">
        <v>2</v>
      </c>
      <c r="J23" s="6"/>
    </row>
    <row r="24" spans="1:12" ht="30">
      <c r="A24" s="49"/>
      <c r="B24" s="50"/>
      <c r="C24" s="52"/>
      <c r="D24" s="6" t="s">
        <v>59</v>
      </c>
      <c r="E24" s="13">
        <v>0.9</v>
      </c>
      <c r="F24" s="40">
        <v>1</v>
      </c>
      <c r="G24" s="35"/>
      <c r="H24" s="6">
        <v>2</v>
      </c>
      <c r="I24" s="6">
        <v>2</v>
      </c>
      <c r="J24" s="6"/>
    </row>
    <row r="25" spans="1:12" ht="15">
      <c r="A25" s="49"/>
      <c r="B25" s="50"/>
      <c r="C25" s="52"/>
      <c r="D25" s="9" t="s">
        <v>60</v>
      </c>
      <c r="E25" s="9" t="s">
        <v>61</v>
      </c>
      <c r="F25" s="36" t="s">
        <v>61</v>
      </c>
      <c r="G25" s="37"/>
      <c r="H25" s="9">
        <v>4</v>
      </c>
      <c r="I25" s="9">
        <v>4</v>
      </c>
      <c r="J25" s="26"/>
    </row>
    <row r="26" spans="1:12" ht="30">
      <c r="A26" s="49"/>
      <c r="B26" s="50"/>
      <c r="C26" s="51" t="s">
        <v>62</v>
      </c>
      <c r="D26" s="6" t="s">
        <v>63</v>
      </c>
      <c r="E26" s="14" t="s">
        <v>64</v>
      </c>
      <c r="F26" s="34" t="s">
        <v>65</v>
      </c>
      <c r="G26" s="35"/>
      <c r="H26" s="6">
        <v>4</v>
      </c>
      <c r="I26" s="6">
        <v>4</v>
      </c>
      <c r="J26" s="11"/>
    </row>
    <row r="27" spans="1:12" ht="30">
      <c r="A27" s="49"/>
      <c r="B27" s="50"/>
      <c r="C27" s="52"/>
      <c r="D27" s="6" t="s">
        <v>66</v>
      </c>
      <c r="E27" s="14" t="s">
        <v>67</v>
      </c>
      <c r="F27" s="34" t="s">
        <v>65</v>
      </c>
      <c r="G27" s="35"/>
      <c r="H27" s="6">
        <v>4</v>
      </c>
      <c r="I27" s="6">
        <v>4</v>
      </c>
      <c r="J27" s="11"/>
    </row>
    <row r="28" spans="1:12" ht="45">
      <c r="A28" s="49"/>
      <c r="B28" s="50"/>
      <c r="C28" s="52"/>
      <c r="D28" s="6" t="s">
        <v>68</v>
      </c>
      <c r="E28" s="14" t="s">
        <v>69</v>
      </c>
      <c r="F28" s="34" t="s">
        <v>65</v>
      </c>
      <c r="G28" s="35"/>
      <c r="H28" s="6">
        <v>4</v>
      </c>
      <c r="I28" s="6">
        <v>3</v>
      </c>
      <c r="J28" s="11"/>
    </row>
    <row r="29" spans="1:12" ht="24" customHeight="1">
      <c r="A29" s="49"/>
      <c r="B29" s="50"/>
      <c r="C29" s="5" t="s">
        <v>70</v>
      </c>
      <c r="D29" s="6" t="s">
        <v>71</v>
      </c>
      <c r="E29" s="6" t="s">
        <v>72</v>
      </c>
      <c r="F29" s="34" t="s">
        <v>73</v>
      </c>
      <c r="G29" s="35"/>
      <c r="H29" s="12">
        <v>10</v>
      </c>
      <c r="I29" s="12">
        <v>10</v>
      </c>
      <c r="J29" s="11"/>
    </row>
    <row r="30" spans="1:12" ht="30">
      <c r="A30" s="49"/>
      <c r="B30" s="50" t="s">
        <v>74</v>
      </c>
      <c r="C30" s="15" t="s">
        <v>75</v>
      </c>
      <c r="D30" s="6" t="s">
        <v>76</v>
      </c>
      <c r="E30" s="6" t="s">
        <v>76</v>
      </c>
      <c r="F30" s="41" t="s">
        <v>76</v>
      </c>
      <c r="G30" s="42"/>
      <c r="H30" s="5"/>
      <c r="I30" s="5"/>
      <c r="J30" s="17"/>
    </row>
    <row r="31" spans="1:12" ht="87.5" customHeight="1">
      <c r="A31" s="49"/>
      <c r="B31" s="50"/>
      <c r="C31" s="54" t="s">
        <v>77</v>
      </c>
      <c r="D31" s="16" t="s">
        <v>78</v>
      </c>
      <c r="E31" s="6" t="s">
        <v>79</v>
      </c>
      <c r="F31" s="41" t="s">
        <v>80</v>
      </c>
      <c r="G31" s="43"/>
      <c r="H31" s="11">
        <v>2</v>
      </c>
      <c r="I31" s="11">
        <v>2</v>
      </c>
      <c r="J31" s="5"/>
    </row>
    <row r="32" spans="1:12" ht="90.5" customHeight="1">
      <c r="A32" s="49"/>
      <c r="B32" s="50"/>
      <c r="C32" s="55"/>
      <c r="D32" s="6" t="s">
        <v>81</v>
      </c>
      <c r="E32" s="6" t="s">
        <v>82</v>
      </c>
      <c r="F32" s="34" t="s">
        <v>83</v>
      </c>
      <c r="G32" s="35"/>
      <c r="H32" s="5">
        <v>2</v>
      </c>
      <c r="I32" s="5">
        <v>2</v>
      </c>
      <c r="J32" s="5"/>
    </row>
    <row r="33" spans="1:10" ht="90.5" customHeight="1">
      <c r="A33" s="49"/>
      <c r="B33" s="50"/>
      <c r="C33" s="55"/>
      <c r="D33" s="6" t="s">
        <v>84</v>
      </c>
      <c r="E33" s="6" t="s">
        <v>85</v>
      </c>
      <c r="F33" s="34" t="s">
        <v>86</v>
      </c>
      <c r="G33" s="35"/>
      <c r="H33" s="5">
        <v>2</v>
      </c>
      <c r="I33" s="5">
        <v>2</v>
      </c>
      <c r="J33" s="5"/>
    </row>
    <row r="34" spans="1:10" ht="75">
      <c r="A34" s="49"/>
      <c r="B34" s="50"/>
      <c r="C34" s="55"/>
      <c r="D34" s="6" t="s">
        <v>87</v>
      </c>
      <c r="E34" s="13" t="s">
        <v>88</v>
      </c>
      <c r="F34" s="40" t="s">
        <v>88</v>
      </c>
      <c r="G34" s="44"/>
      <c r="H34" s="6">
        <v>2</v>
      </c>
      <c r="I34" s="6">
        <v>2</v>
      </c>
      <c r="J34" s="5"/>
    </row>
    <row r="35" spans="1:10" ht="30">
      <c r="A35" s="49"/>
      <c r="B35" s="50"/>
      <c r="C35" s="55"/>
      <c r="D35" s="6" t="s">
        <v>89</v>
      </c>
      <c r="E35" s="6" t="s">
        <v>90</v>
      </c>
      <c r="F35" s="34" t="s">
        <v>91</v>
      </c>
      <c r="G35" s="35"/>
      <c r="H35" s="5">
        <v>2</v>
      </c>
      <c r="I35" s="5">
        <v>2</v>
      </c>
      <c r="J35" s="5"/>
    </row>
    <row r="36" spans="1:10" ht="30">
      <c r="A36" s="49"/>
      <c r="B36" s="50"/>
      <c r="C36" s="55"/>
      <c r="D36" s="6" t="s">
        <v>122</v>
      </c>
      <c r="E36" s="6" t="s">
        <v>123</v>
      </c>
      <c r="F36" s="45">
        <v>7.0000000000000007E-2</v>
      </c>
      <c r="G36" s="43"/>
      <c r="H36" s="5">
        <v>2</v>
      </c>
      <c r="I36" s="27">
        <v>1.6</v>
      </c>
      <c r="J36" s="6" t="s">
        <v>113</v>
      </c>
    </row>
    <row r="37" spans="1:10" ht="45">
      <c r="A37" s="49"/>
      <c r="B37" s="50"/>
      <c r="C37" s="55"/>
      <c r="D37" s="18" t="s">
        <v>92</v>
      </c>
      <c r="E37" s="6" t="s">
        <v>93</v>
      </c>
      <c r="F37" s="41" t="s">
        <v>94</v>
      </c>
      <c r="G37" s="43"/>
      <c r="H37" s="5">
        <v>2</v>
      </c>
      <c r="I37" s="5">
        <v>2</v>
      </c>
      <c r="J37" s="5"/>
    </row>
    <row r="38" spans="1:10" ht="60">
      <c r="A38" s="49"/>
      <c r="B38" s="50"/>
      <c r="C38" s="55"/>
      <c r="D38" s="6" t="s">
        <v>81</v>
      </c>
      <c r="E38" s="6" t="s">
        <v>95</v>
      </c>
      <c r="F38" s="34" t="s">
        <v>96</v>
      </c>
      <c r="G38" s="35"/>
      <c r="H38" s="5">
        <v>2</v>
      </c>
      <c r="I38" s="5">
        <v>2</v>
      </c>
      <c r="J38" s="5"/>
    </row>
    <row r="39" spans="1:10" ht="90">
      <c r="A39" s="49"/>
      <c r="B39" s="50"/>
      <c r="C39" s="55"/>
      <c r="D39" s="19" t="s">
        <v>97</v>
      </c>
      <c r="E39" s="6" t="s">
        <v>98</v>
      </c>
      <c r="F39" s="34" t="s">
        <v>99</v>
      </c>
      <c r="G39" s="35"/>
      <c r="H39" s="5">
        <v>2</v>
      </c>
      <c r="I39" s="5">
        <v>2</v>
      </c>
      <c r="J39" s="5"/>
    </row>
    <row r="40" spans="1:10" ht="30">
      <c r="A40" s="49"/>
      <c r="B40" s="50"/>
      <c r="C40" s="7" t="s">
        <v>100</v>
      </c>
      <c r="D40" s="6" t="s">
        <v>76</v>
      </c>
      <c r="E40" s="6" t="s">
        <v>76</v>
      </c>
      <c r="F40" s="41" t="s">
        <v>76</v>
      </c>
      <c r="G40" s="43"/>
      <c r="H40" s="5"/>
      <c r="I40" s="5"/>
      <c r="J40" s="11"/>
    </row>
    <row r="41" spans="1:10" ht="60">
      <c r="A41" s="49"/>
      <c r="B41" s="50"/>
      <c r="C41" s="15" t="s">
        <v>101</v>
      </c>
      <c r="D41" s="6" t="s">
        <v>102</v>
      </c>
      <c r="E41" s="6" t="s">
        <v>103</v>
      </c>
      <c r="F41" s="34" t="s">
        <v>104</v>
      </c>
      <c r="G41" s="35"/>
      <c r="H41" s="5">
        <v>10</v>
      </c>
      <c r="I41" s="12">
        <v>9.5</v>
      </c>
      <c r="J41" s="8" t="s">
        <v>105</v>
      </c>
    </row>
    <row r="42" spans="1:10" ht="60">
      <c r="A42" s="49"/>
      <c r="B42" s="7" t="s">
        <v>106</v>
      </c>
      <c r="C42" s="7" t="s">
        <v>107</v>
      </c>
      <c r="D42" s="6" t="s">
        <v>108</v>
      </c>
      <c r="E42" s="5" t="s">
        <v>109</v>
      </c>
      <c r="F42" s="45">
        <v>1</v>
      </c>
      <c r="G42" s="43"/>
      <c r="H42" s="5">
        <v>10</v>
      </c>
      <c r="I42" s="5">
        <v>9.5</v>
      </c>
      <c r="J42" s="28" t="s">
        <v>110</v>
      </c>
    </row>
    <row r="43" spans="1:10" ht="15">
      <c r="A43" s="46" t="s">
        <v>111</v>
      </c>
      <c r="B43" s="46"/>
      <c r="C43" s="46"/>
      <c r="D43" s="46"/>
      <c r="E43" s="46"/>
      <c r="F43" s="46"/>
      <c r="G43" s="46"/>
      <c r="H43" s="20">
        <v>100</v>
      </c>
      <c r="I43" s="29">
        <f>SUM(I15:I42)+J8</f>
        <v>96.158829999999995</v>
      </c>
      <c r="J43" s="5"/>
    </row>
    <row r="44" spans="1:10" ht="161.15" customHeight="1">
      <c r="A44" s="47" t="s">
        <v>112</v>
      </c>
      <c r="B44" s="48"/>
      <c r="C44" s="48"/>
      <c r="D44" s="48"/>
      <c r="E44" s="48"/>
      <c r="F44" s="48"/>
      <c r="G44" s="48"/>
      <c r="H44" s="48"/>
      <c r="I44" s="48"/>
      <c r="J44" s="48"/>
    </row>
  </sheetData>
  <mergeCells count="54">
    <mergeCell ref="F42:G42"/>
    <mergeCell ref="A43:G43"/>
    <mergeCell ref="A44:J44"/>
    <mergeCell ref="A12:A13"/>
    <mergeCell ref="A14:A42"/>
    <mergeCell ref="B15:B29"/>
    <mergeCell ref="B30:B41"/>
    <mergeCell ref="C15:C22"/>
    <mergeCell ref="C23:C25"/>
    <mergeCell ref="C26:C28"/>
    <mergeCell ref="C31:C39"/>
    <mergeCell ref="F37:G37"/>
    <mergeCell ref="F38:G38"/>
    <mergeCell ref="F39:G39"/>
    <mergeCell ref="F40:G40"/>
    <mergeCell ref="F41:G41"/>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3" type="noConversion"/>
  <pageMargins left="0.75" right="0.75" top="1" bottom="1" header="0.5" footer="0.5"/>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dc:creator>
  <cp:lastModifiedBy>ks</cp:lastModifiedBy>
  <dcterms:created xsi:type="dcterms:W3CDTF">2022-04-27T08:39:00Z</dcterms:created>
  <dcterms:modified xsi:type="dcterms:W3CDTF">2022-05-25T01:50:55Z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75046F5E20B2413F89FC64136350DC28</vt:lpwstr>
  </property>
</Properties>
</file>