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5.北京市心肺血管疾病研究所\4.心血管疾病分层分型的评估与干预研究\"/>
    </mc:Choice>
  </mc:AlternateContent>
  <xr:revisionPtr revIDLastSave="0" documentId="13_ncr:1_{AF4E1DAF-0C2A-4736-A4B0-A744F6EDF7B5}" xr6:coauthVersionLast="47" xr6:coauthVersionMax="47" xr10:uidLastSave="{00000000-0000-0000-0000-000000000000}"/>
  <bookViews>
    <workbookView xWindow="-110" yWindow="-110" windowWidth="21820" windowHeight="13900" xr2:uid="{00000000-000D-0000-FFFF-FFFF00000000}"/>
  </bookViews>
  <sheets>
    <sheet name="Sheet1" sheetId="1" r:id="rId1"/>
    <sheet name="Sheet3" sheetId="3" r:id="rId2"/>
  </sheets>
  <definedNames>
    <definedName name="_xlnm.Print_Area" localSheetId="0">Sheet1!$A$1:$J$33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18" i="3" l="1"/>
  <c r="I32" i="1"/>
  <c r="H32" i="1"/>
  <c r="I11" i="1"/>
  <c r="I10" i="1"/>
  <c r="I9" i="1"/>
  <c r="J8" i="1"/>
  <c r="I8" i="1"/>
</calcChain>
</file>

<file path=xl/sharedStrings.xml><?xml version="1.0" encoding="utf-8"?>
<sst xmlns="http://schemas.openxmlformats.org/spreadsheetml/2006/main" count="111" uniqueCount="95">
  <si>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</si>
  <si>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</si>
  <si>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</si>
  <si>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</si>
  <si>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心血管疾病分层分型的评估与干预研究</t>
  </si>
  <si>
    <t>主管部门</t>
  </si>
  <si>
    <t>北京市卫生健康委员会</t>
  </si>
  <si>
    <t>实施单位</t>
  </si>
  <si>
    <t>北京市心肺血管疾病研究所</t>
  </si>
  <si>
    <t>项目负责人</t>
  </si>
  <si>
    <t>杜杰</t>
  </si>
  <si>
    <t>联系电话</t>
  </si>
  <si>
    <t>010-64456030</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</si>
  <si>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</si>
  <si>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</si>
  <si>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</si>
  <si>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</si>
  <si>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</si>
  <si>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</si>
  <si>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</si>
  <si>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</si>
  <si>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</si>
  <si>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</si>
  <si>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</si>
  <si>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</si>
  <si>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</si>
  <si>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</si>
  <si>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</si>
  <si>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本项目将结合代谢组学、影像组学及肠道菌群代谢等多组学手段，通过队列研究发现并验证与心血管疾病发生发展以及抗凝抗栓诊疗中的分层分型生物标志物，为心血管疾病的预警和治疗提供靶点。进一步利用动物模型，通过单细胞转录组学技术在细胞水平揭示关键病理过程中的细胞、分子靶点开发新的干预手段，以提高早期预防和个性化诊疗水平、降低心血管病的致死率，减少政府医疗开支。具体目标为：1. 将代谢组学与基因组学、影像组学等相结合，发现并验证心血管疾病分层分型生物标志物。2. 通过机器学习等人工智能手段深度学习血栓弹力图指标，进行用药/检测/预后的联合观察，构建心血管手术患者出凝血精准预测模型，完善心血管疾病抗凝抗栓的治疗方案。3. 基于实验室已完善的心血管疾病生物样本库，以及单细胞转录组测序等多组学检测平台，根据病理机制筛选出疾病状态下特异的细胞、分子；进行新药靶点的生物大分子筛选。4. 在小鼠、猪等动物模型中验证筛选的代谢产物对病理表型的影响及调控机制，以及评估利用抑制剂或重组蛋白针对性的对靶点干预后改善效果，进行临床前实验验证。预计申请专利5项，发表 SCI 学术论著约4篇。</t>
  </si>
  <si>
    <t>本项目结合代谢组学、基因组学、转录组等多组学手段，通过队列研究发现并验证与心血管疾病发生发展相关的分层分型生物标志物，为心血管疾病的预警和治疗提供靶点。进一步利用动物模型，通过单细胞转录组学技术在细胞水平揭示关键病理过程中的细胞、分子靶点，开发新的干预手段，以提高早期预防和个性化诊疗水平、降低心血管病的致死率，减少政府医疗开支。具体完成以下工作：1，构建基于基因组学的胸主动脉瘤危险分层体系；2，基于脂质组学构建危险评分改善
儿童扩张型心肌病风险分层；3，鉴定SPP1是胸主动脉瘤的生物标志物和潜在的治疗靶点；4，发现病理性心脏重构过程中关键microRNA；5，筛选发现天然小分子化合物青藤碱作为MMP抑制剂对主动脉瘤/夹层有潜在治疗效果；</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</si>
  <si>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</si>
  <si>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</si>
  <si>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</si>
  <si>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</si>
  <si>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</si>
  <si>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</si>
  <si>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</si>
  <si>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</si>
  <si>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</si>
  <si>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</si>
  <si>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申请专利数量</t>
  </si>
  <si>
    <r>
      <rPr>
        <sz val="12"/>
        <color rgb="FF000000"/>
        <rFont val="宋体"/>
        <family val="3"/>
        <charset val="134"/>
      </rPr>
      <t>申请专利</t>
    </r>
    <r>
      <rPr>
        <sz val="12"/>
        <color rgb="FF000000"/>
        <rFont val="Times New Roman"/>
        <family val="1"/>
      </rPr>
      <t>5</t>
    </r>
    <r>
      <rPr>
        <sz val="12"/>
        <color rgb="FF000000"/>
        <rFont val="宋体"/>
        <family val="3"/>
        <charset val="134"/>
      </rPr>
      <t>项　</t>
    </r>
  </si>
  <si>
    <t>申请专利5项　</t>
  </si>
  <si>
    <t>发表文章数量</t>
  </si>
  <si>
    <t>发表 SCI 学术论著约4篇</t>
  </si>
  <si>
    <t>发表 SCI 学术论著4篇</t>
  </si>
  <si>
    <t>质量指标</t>
  </si>
  <si>
    <t>数据库单样本信息完整率</t>
  </si>
  <si>
    <r>
      <rPr>
        <sz val="12"/>
        <rFont val="Times New Roman"/>
        <family val="1"/>
      </rPr>
      <t>90%</t>
    </r>
    <r>
      <rPr>
        <sz val="12"/>
        <color rgb="FF000000"/>
        <rFont val="宋体"/>
        <family val="3"/>
        <charset val="134"/>
      </rPr>
      <t>以上</t>
    </r>
  </si>
  <si>
    <t>90%以上</t>
  </si>
  <si>
    <t>数据质量</t>
  </si>
  <si>
    <r>
      <rPr>
        <sz val="12"/>
        <color rgb="FF000000"/>
        <rFont val="宋体"/>
        <family val="3"/>
        <charset val="134"/>
      </rPr>
      <t>代谢组学、宏基因组学数据达到参考标准的占比超过</t>
    </r>
    <r>
      <rPr>
        <sz val="12"/>
        <color rgb="FF000000"/>
        <rFont val="Times New Roman"/>
        <family val="1"/>
      </rPr>
      <t>95%</t>
    </r>
  </si>
  <si>
    <t>代谢组学、宏基因组学数据达到参考标准的占比超过95%</t>
  </si>
  <si>
    <t>时效指标</t>
  </si>
  <si>
    <t>项目实施的及时性</t>
  </si>
  <si>
    <t>在1年内完成心血管疾病分层分型的评估与干预研究</t>
  </si>
  <si>
    <t>招标采购时间</t>
  </si>
  <si>
    <t>采购物品到位时间</t>
  </si>
  <si>
    <t>2021年9月前</t>
  </si>
  <si>
    <t>进口试剂到货时间晚于预期</t>
  </si>
  <si>
    <t>实验完成时间</t>
  </si>
  <si>
    <t>2021年11月前</t>
  </si>
  <si>
    <t>验收时间</t>
  </si>
  <si>
    <t>2021年12月前</t>
  </si>
  <si>
    <t>项目进度安排</t>
  </si>
  <si>
    <t>合理</t>
  </si>
  <si>
    <t>成本指标</t>
  </si>
  <si>
    <t>项目预算控制数</t>
  </si>
  <si>
    <t>340万元</t>
  </si>
  <si>
    <t>337.5997万元</t>
  </si>
  <si>
    <t>政府采购节支率</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</si>
  <si>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</si>
  <si>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</si>
  <si>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节约医疗资源，提高医疗效率，减少疾病带来的经济损失</t>
  </si>
  <si>
    <r>
      <rPr>
        <sz val="10"/>
        <rFont val="宋体"/>
        <family val="3"/>
        <charset val="134"/>
      </rPr>
      <t>目前已建立相应的检测平台和技术，后续将开展大规模临床验证和转化应用</t>
    </r>
  </si>
  <si>
    <t>社会效益
指标</t>
  </si>
  <si>
    <t>提高疾病的分层分型水平，增加患者的存活率，提升民众的健康水平。</t>
  </si>
  <si>
    <r>
      <rPr>
        <sz val="10"/>
        <rFont val="宋体"/>
        <family val="3"/>
        <charset val="134"/>
      </rPr>
      <t>目前已获得一定的研究成果，根据已有数据，我们推测其能够对患者的诊疗起到积极的作用，后续我们将加快转化和应用</t>
    </r>
  </si>
  <si>
    <t>生态效益
指标</t>
  </si>
  <si>
    <t>无</t>
  </si>
  <si>
    <t>可持续影响指标</t>
  </si>
  <si>
    <t>项目的可延续性</t>
  </si>
  <si>
    <t>本项目的研究成果将为后续疾病的精准诊疗研究打下良好的基础；将为其它疾病，精准医学研究起到示范和借鉴作用。形成经济新增长点，带动大健康产业发展。</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</si>
  <si>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</si>
  <si>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</si>
  <si>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患者满意度（研究成果未来转化应用后）</t>
  </si>
  <si>
    <t>由于项目时间有限，本项目主要的内容仍是科研方面的工作，未涉及转化。</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</si>
  <si>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</si>
  <si>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</si>
  <si>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未按时完成指标</t>
    <phoneticPr fontId="15" type="noConversion"/>
  </si>
  <si>
    <t>≥95%</t>
    <phoneticPr fontId="15" type="noConversion"/>
  </si>
  <si>
    <t>≥95%</t>
  </si>
  <si>
    <r>
      <t>在</t>
    </r>
    <r>
      <rPr>
        <sz val="12"/>
        <color rgb="FF000000"/>
        <rFont val="宋体"/>
        <family val="3"/>
        <charset val="134"/>
      </rPr>
      <t>1年内完成心血管疾病分层分型的评估与干预研究</t>
    </r>
  </si>
  <si>
    <t>2021年5月前</t>
  </si>
  <si>
    <t>2021年6月前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</si>
</sst>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6" x14ac:knownFonts="1">
    <font>
      <sz val="11"/>
      <color theme="1"/>
      <name val="等线"/>
      <charset val="134"/>
      <scheme val="minor"/>
    </font>
    <font>
      <sz val="12"/>
      <color rgb="FF000000"/>
      <name val="宋体"/>
      <family val="3"/>
      <charset val="134"/>
    </font>
    <font>
      <sz val="14"/>
      <color theme="1"/>
      <name val="等线"/>
      <family val="3"/>
      <charset val="134"/>
      <scheme val="minor"/>
    </font>
    <font>
      <sz val="16"/>
      <color theme="1"/>
      <name val="仿宋_GB2312"/>
      <family val="3"/>
      <charset val="134"/>
    </font>
    <font>
      <sz val="11"/>
      <color rgb="FF000000"/>
      <name val="宋体"/>
      <family val="3"/>
      <charset val="134"/>
    </font>
    <font>
      <sz val="12"/>
      <color theme="1"/>
      <name val="宋体"/>
      <family val="3"/>
      <charset val="134"/>
    </font>
    <font>
      <sz val="12"/>
      <name val="宋体"/>
      <family val="3"/>
      <charset val="134"/>
    </font>
    <font>
      <sz val="12"/>
      <name val="Times New Roman"/>
      <family val="1"/>
    </font>
    <font>
      <sz val="12"/>
      <color rgb="FF000000"/>
      <name val="Times New Roman"/>
      <family val="1"/>
    </font>
    <font>
      <b/>
      <sz val="12"/>
      <color rgb="FF000000"/>
      <name val="宋体"/>
      <family val="3"/>
      <charset val="134"/>
    </font>
    <font>
      <sz val="10"/>
      <name val="Times New Roman"/>
      <family val="1"/>
    </font>
    <font>
      <sz val="11"/>
      <color theme="1"/>
      <name val="等线"/>
      <family val="3"/>
      <charset val="134"/>
      <scheme val="minor"/>
    </font>
    <font>
      <b/>
      <sz val="16"/>
      <color rgb="FF000000"/>
      <name val="宋体"/>
      <family val="3"/>
      <charset val="134"/>
    </font>
    <font>
      <sz val="16"/>
      <color rgb="FF000000"/>
      <name val="宋体"/>
      <family val="3"/>
      <charset val="134"/>
    </font>
    <font>
      <sz val="10"/>
      <name val="宋体"/>
      <family val="3"/>
      <charset val="134"/>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2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rgb="FF000000"/>
      </right>
      <top style="medium">
        <color auto="1"/>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auto="1"/>
      </left>
      <right style="medium">
        <color rgb="FF000000"/>
      </right>
      <top/>
      <bottom style="medium">
        <color auto="1"/>
      </bottom>
      <diagonal/>
    </border>
    <border>
      <left style="medium">
        <color rgb="FF000000"/>
      </left>
      <right style="medium">
        <color rgb="FF000000"/>
      </right>
      <top style="medium">
        <color rgb="FF000000"/>
      </top>
      <bottom/>
      <diagonal/>
    </border>
    <border>
      <left style="medium">
        <color rgb="FF000000"/>
      </left>
      <right/>
      <top style="medium">
        <color auto="1"/>
      </top>
      <bottom style="medium">
        <color auto="1"/>
      </bottom>
      <diagonal/>
    </border>
    <border>
      <left style="medium">
        <color auto="1"/>
      </left>
      <right style="medium">
        <color auto="1"/>
      </right>
      <top style="medium">
        <color auto="1"/>
      </top>
      <bottom/>
      <diagonal/>
    </border>
    <border>
      <left/>
      <right style="medium">
        <color rgb="FF000000"/>
      </right>
      <top style="medium">
        <color auto="1"/>
      </top>
      <bottom style="medium">
        <color rgb="FF000000"/>
      </bottom>
      <diagonal/>
    </border>
    <border>
      <left style="medium">
        <color auto="1"/>
      </left>
      <right style="medium">
        <color auto="1"/>
      </right>
      <top/>
      <bottom style="medium">
        <color auto="1"/>
      </bottom>
      <diagonal/>
    </border>
    <border>
      <left/>
      <right style="medium">
        <color rgb="FF000000"/>
      </right>
      <top/>
      <bottom style="medium">
        <color rgb="FF000000"/>
      </bottom>
      <diagonal/>
    </border>
    <border>
      <left style="medium">
        <color auto="1"/>
      </left>
      <right/>
      <top style="medium">
        <color auto="1"/>
      </top>
      <bottom/>
      <diagonal/>
    </border>
    <border>
      <left style="medium">
        <color auto="1"/>
      </left>
      <right/>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style="medium">
        <color auto="1"/>
      </left>
      <right/>
      <top/>
      <bottom style="medium">
        <color auto="1"/>
      </bottom>
      <diagonal/>
    </border>
    <border>
      <left style="medium">
        <color rgb="FF000000"/>
      </left>
      <right style="medium">
        <color rgb="FF000000"/>
      </right>
      <top/>
      <bottom/>
      <diagonal/>
    </border>
    <border>
      <left/>
      <right style="medium">
        <color rgb="FF000000"/>
      </right>
      <top/>
      <bottom/>
      <diagonal/>
    </border>
    <border>
      <left/>
      <right style="medium">
        <color auto="1"/>
      </right>
      <top/>
      <bottom style="medium">
        <color auto="1"/>
      </bottom>
      <diagonal/>
    </border>
    <border>
      <left style="thin">
        <color auto="1"/>
      </left>
      <right/>
      <top style="thin">
        <color auto="1"/>
      </top>
      <bottom style="thin">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3">
    <xf numFmtId="0" fontId="0" fillId="0" borderId="0"/>
    <xf numFmtId="9" fontId="11" fillId="0" borderId="0" applyFont="0" applyFill="0" applyBorder="0" applyAlignment="0" applyProtection="0">
      <alignment vertical="center"/>
    </xf>
    <xf numFmtId="0" fontId="6" fillId="0" borderId="0">
      <alignment vertical="center"/>
    </xf>
  </cellStyleXfs>
  <cellXfs count="62">
    <xf numFmtId="0" fontId="0" fillId="0" borderId="0" xfId="0"/>
    <xf numFmtId="0" fontId="1" fillId="0" borderId="1" xfId="0" applyFont="1" applyBorder="1" applyAlignment="1">
      <alignment horizontal="center" vertical="center" wrapText="1"/>
    </xf>
    <xf numFmtId="0" fontId="2" fillId="0" borderId="0" xfId="0" applyFont="1"/>
    <xf numFmtId="0" fontId="1" fillId="0" borderId="1" xfId="0" applyFont="1" applyBorder="1" applyAlignment="1">
      <alignment horizontal="center" vertical="center"/>
    </xf>
    <xf numFmtId="0" fontId="1" fillId="0" borderId="1" xfId="0" applyFont="1" applyBorder="1" applyAlignment="1">
      <alignment horizontal="left" vertical="center"/>
    </xf>
    <xf numFmtId="0" fontId="1" fillId="0" borderId="1" xfId="0" applyFont="1" applyBorder="1" applyAlignment="1">
      <alignment horizontal="justify" vertical="center"/>
    </xf>
    <xf numFmtId="0" fontId="1"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5" fillId="0" borderId="1" xfId="0" applyFont="1" applyBorder="1" applyAlignment="1">
      <alignment horizontal="center" vertical="center"/>
    </xf>
    <xf numFmtId="0" fontId="7"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 fillId="2" borderId="19" xfId="0" applyFont="1" applyFill="1" applyBorder="1" applyAlignment="1">
      <alignment horizontal="center" vertical="center" wrapText="1"/>
    </xf>
    <xf numFmtId="9" fontId="8" fillId="2" borderId="20" xfId="0" applyNumberFormat="1" applyFont="1" applyFill="1" applyBorder="1" applyAlignment="1">
      <alignment horizontal="center" vertical="center" wrapText="1"/>
    </xf>
    <xf numFmtId="0" fontId="1" fillId="0" borderId="21" xfId="0" applyFont="1" applyBorder="1" applyAlignment="1">
      <alignment horizontal="center" vertical="center" wrapText="1"/>
    </xf>
    <xf numFmtId="0" fontId="7" fillId="0" borderId="22" xfId="2" applyFont="1" applyBorder="1" applyAlignment="1">
      <alignment horizontal="center" vertical="center" wrapText="1"/>
    </xf>
    <xf numFmtId="0" fontId="9" fillId="0" borderId="1" xfId="0" applyFont="1" applyBorder="1" applyAlignment="1">
      <alignment horizontal="center" vertical="center"/>
    </xf>
    <xf numFmtId="9" fontId="1" fillId="0" borderId="1" xfId="1" applyFont="1" applyBorder="1" applyAlignment="1">
      <alignment horizontal="center" vertical="center"/>
    </xf>
    <xf numFmtId="176" fontId="1" fillId="0" borderId="1"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0" fillId="0" borderId="24" xfId="2" applyFont="1" applyBorder="1" applyAlignment="1">
      <alignment vertical="center" wrapText="1"/>
    </xf>
    <xf numFmtId="176" fontId="9" fillId="0" borderId="1" xfId="0" applyNumberFormat="1" applyFont="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xf>
    <xf numFmtId="0" fontId="1" fillId="0" borderId="1" xfId="0" applyFont="1" applyBorder="1" applyAlignment="1">
      <alignment horizontal="justify"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9" xfId="0" applyFont="1" applyBorder="1" applyAlignment="1">
      <alignment horizontal="center" vertical="center" wrapText="1"/>
    </xf>
    <xf numFmtId="9" fontId="1" fillId="0" borderId="2" xfId="0" applyNumberFormat="1" applyFont="1" applyBorder="1" applyAlignment="1">
      <alignment horizontal="center" vertical="center" wrapText="1"/>
    </xf>
    <xf numFmtId="57" fontId="1" fillId="0" borderId="9" xfId="0" applyNumberFormat="1" applyFont="1" applyBorder="1" applyAlignment="1">
      <alignment horizontal="center" vertical="center" wrapText="1"/>
    </xf>
    <xf numFmtId="0" fontId="9" fillId="0" borderId="1" xfId="0" applyFont="1" applyBorder="1" applyAlignment="1">
      <alignment horizontal="center" vertical="center"/>
    </xf>
    <xf numFmtId="0" fontId="1" fillId="0" borderId="23" xfId="0" applyFont="1" applyBorder="1" applyAlignment="1">
      <alignment horizontal="left" vertical="center" wrapText="1"/>
    </xf>
    <xf numFmtId="0" fontId="1" fillId="0" borderId="23" xfId="0" applyFont="1" applyBorder="1" applyAlignment="1">
      <alignment horizontal="left" vertical="center"/>
    </xf>
    <xf numFmtId="0" fontId="1"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1" fillId="0" borderId="4" xfId="0" applyFont="1" applyBorder="1" applyAlignment="1">
      <alignment horizontal="center" vertical="center"/>
    </xf>
    <xf numFmtId="0" fontId="1" fillId="0" borderId="7" xfId="0" applyFont="1" applyBorder="1" applyAlignment="1">
      <alignment horizontal="center" vertical="center"/>
    </xf>
    <xf numFmtId="0" fontId="1" fillId="0" borderId="10" xfId="0" applyFont="1" applyBorder="1" applyAlignment="1">
      <alignment horizontal="center" vertical="center"/>
    </xf>
    <xf numFmtId="0" fontId="1" fillId="0" borderId="12"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8"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2" borderId="17" xfId="0" applyFont="1" applyFill="1" applyBorder="1" applyAlignment="1">
      <alignment horizontal="center" vertical="center" wrapText="1"/>
    </xf>
    <xf numFmtId="0" fontId="1" fillId="2" borderId="1" xfId="0" applyFont="1" applyFill="1" applyBorder="1" applyAlignment="1">
      <alignment horizontal="center" vertical="center" wrapText="1"/>
    </xf>
  </cellXfs>
  <cellStyles count="3">
    <cellStyle name="百分比" xfId="1" builtinId="5"/>
    <cellStyle name="常规" xfId="0" builtinId="0"/>
    <cellStyle name="常规 5"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558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3"/>
  <sheetViews>
    <sheetView tabSelected="1" view="pageBreakPreview" topLeftCell="A19" zoomScale="70" zoomScaleNormal="100" zoomScaleSheetLayoutView="70" workbookViewId="0">
      <selection activeCell="H29" sqref="H29"/>
    </sheetView>
  </sheetViews>
  <sheetFormatPr defaultColWidth="9" defaultRowHeight="14" x14ac:dyDescent="0.3"/>
  <cols>
    <col min="1" max="1" width="5.33203125" customWidth="1"/>
    <col min="2" max="2" width="7.6640625" customWidth="1"/>
    <col min="3" max="3" width="12.1640625" customWidth="1"/>
    <col min="4" max="4" width="23.83203125" customWidth="1"/>
    <col min="5" max="5" width="19.5" customWidth="1"/>
    <col min="6" max="6" width="13.33203125" customWidth="1"/>
    <col min="7" max="7" width="11.6640625" customWidth="1"/>
    <col min="8" max="8" width="12.5" customWidth="1"/>
    <col min="9" max="9" width="11" customWidth="1"/>
    <col min="10" max="10" width="14.5" customWidth="1"/>
  </cols>
  <sheetData>
    <row r="1" spans="1:10" ht="27" customHeight="1" x14ac:dyDescent="0.35">
      <c r="A1" s="2" t="s">
        <v>0</v>
      </c>
    </row>
    <row r="2" spans="1:10" ht="34" customHeight="1" x14ac:dyDescent="0.3">
      <c r="A2" s="29" t="s">
        <v>1</v>
      </c>
      <c r="B2" s="29"/>
      <c r="C2" s="29"/>
      <c r="D2" s="29"/>
      <c r="E2" s="29"/>
      <c r="F2" s="29"/>
      <c r="G2" s="29"/>
      <c r="H2" s="29"/>
      <c r="I2" s="29"/>
      <c r="J2" s="29"/>
    </row>
    <row r="3" spans="1:10" ht="18.75" customHeight="1" x14ac:dyDescent="0.3">
      <c r="A3" s="30" t="s">
        <v>2</v>
      </c>
      <c r="B3" s="30"/>
      <c r="C3" s="30"/>
      <c r="D3" s="30"/>
      <c r="E3" s="30"/>
      <c r="F3" s="30"/>
      <c r="G3" s="30"/>
      <c r="H3" s="30"/>
      <c r="I3" s="30"/>
      <c r="J3" s="30"/>
    </row>
    <row r="4" spans="1:10" ht="20" customHeight="1" x14ac:dyDescent="0.3">
      <c r="A4" s="31" t="s">
        <v>3</v>
      </c>
      <c r="B4" s="31"/>
      <c r="C4" s="31"/>
      <c r="D4" s="32" t="s">
        <v>4</v>
      </c>
      <c r="E4" s="32"/>
      <c r="F4" s="32"/>
      <c r="G4" s="32"/>
      <c r="H4" s="32"/>
      <c r="I4" s="32"/>
      <c r="J4" s="32"/>
    </row>
    <row r="5" spans="1:10" ht="20" customHeight="1" x14ac:dyDescent="0.3">
      <c r="A5" s="31" t="s">
        <v>5</v>
      </c>
      <c r="B5" s="31"/>
      <c r="C5" s="31"/>
      <c r="D5" s="31" t="s">
        <v>6</v>
      </c>
      <c r="E5" s="31"/>
      <c r="F5" s="4"/>
      <c r="G5" s="3" t="s">
        <v>7</v>
      </c>
      <c r="H5" s="33" t="s">
        <v>8</v>
      </c>
      <c r="I5" s="33"/>
      <c r="J5" s="33"/>
    </row>
    <row r="6" spans="1:10" ht="20" customHeight="1" x14ac:dyDescent="0.3">
      <c r="A6" s="31" t="s">
        <v>9</v>
      </c>
      <c r="B6" s="31"/>
      <c r="C6" s="31"/>
      <c r="D6" s="32" t="s">
        <v>10</v>
      </c>
      <c r="E6" s="32"/>
      <c r="F6" s="4"/>
      <c r="G6" s="3" t="s">
        <v>11</v>
      </c>
      <c r="H6" s="33" t="s">
        <v>12</v>
      </c>
      <c r="I6" s="33"/>
      <c r="J6" s="33"/>
    </row>
    <row r="7" spans="1:10" ht="30" x14ac:dyDescent="0.3">
      <c r="A7" s="34" t="s">
        <v>13</v>
      </c>
      <c r="B7" s="34"/>
      <c r="C7" s="34"/>
      <c r="D7" s="3"/>
      <c r="E7" s="1" t="s">
        <v>14</v>
      </c>
      <c r="F7" s="1" t="s">
        <v>15</v>
      </c>
      <c r="G7" s="1" t="s">
        <v>16</v>
      </c>
      <c r="H7" s="1" t="s">
        <v>17</v>
      </c>
      <c r="I7" s="1" t="s">
        <v>18</v>
      </c>
      <c r="J7" s="3" t="s">
        <v>19</v>
      </c>
    </row>
    <row r="8" spans="1:10" ht="20" customHeight="1" x14ac:dyDescent="0.3">
      <c r="A8" s="34"/>
      <c r="B8" s="34"/>
      <c r="C8" s="34"/>
      <c r="D8" s="5" t="s">
        <v>20</v>
      </c>
      <c r="E8" s="3">
        <v>340</v>
      </c>
      <c r="F8" s="3">
        <v>340</v>
      </c>
      <c r="G8" s="3">
        <v>337.59969999999998</v>
      </c>
      <c r="H8" s="3">
        <v>10</v>
      </c>
      <c r="I8" s="22">
        <f>G8/F8</f>
        <v>0.99294029411764706</v>
      </c>
      <c r="J8" s="23">
        <f>10*I8</f>
        <v>9.9294029411764697</v>
      </c>
    </row>
    <row r="9" spans="1:10" ht="30" x14ac:dyDescent="0.3">
      <c r="A9" s="34"/>
      <c r="B9" s="34"/>
      <c r="C9" s="34"/>
      <c r="D9" s="6" t="s">
        <v>21</v>
      </c>
      <c r="E9" s="3">
        <v>340</v>
      </c>
      <c r="F9" s="3">
        <v>340</v>
      </c>
      <c r="G9" s="3">
        <v>337.59969999999998</v>
      </c>
      <c r="H9" s="3" t="s">
        <v>22</v>
      </c>
      <c r="I9" s="22">
        <f>G9/F9</f>
        <v>0.99294029411764706</v>
      </c>
      <c r="J9" s="1" t="s">
        <v>22</v>
      </c>
    </row>
    <row r="10" spans="1:10" ht="25" customHeight="1" x14ac:dyDescent="0.3">
      <c r="A10" s="34"/>
      <c r="B10" s="34"/>
      <c r="C10" s="34"/>
      <c r="D10" s="3" t="s">
        <v>23</v>
      </c>
      <c r="E10" s="3">
        <v>0</v>
      </c>
      <c r="F10" s="3">
        <v>0</v>
      </c>
      <c r="G10" s="3">
        <v>0</v>
      </c>
      <c r="H10" s="3" t="s">
        <v>22</v>
      </c>
      <c r="I10" s="22" t="e">
        <f>G10/F10</f>
        <v>#DIV/0!</v>
      </c>
      <c r="J10" s="1" t="s">
        <v>22</v>
      </c>
    </row>
    <row r="11" spans="1:10" ht="19" customHeight="1" x14ac:dyDescent="0.3">
      <c r="A11" s="34"/>
      <c r="B11" s="34"/>
      <c r="C11" s="34"/>
      <c r="D11" s="4" t="s">
        <v>24</v>
      </c>
      <c r="E11" s="3">
        <v>0</v>
      </c>
      <c r="F11" s="3">
        <v>0</v>
      </c>
      <c r="G11" s="3">
        <v>0</v>
      </c>
      <c r="H11" s="3" t="s">
        <v>22</v>
      </c>
      <c r="I11" s="22" t="e">
        <f>G11/F11</f>
        <v>#DIV/0!</v>
      </c>
      <c r="J11" s="1" t="s">
        <v>22</v>
      </c>
    </row>
    <row r="12" spans="1:10" ht="26" customHeight="1" x14ac:dyDescent="0.3">
      <c r="A12" s="46" t="s">
        <v>25</v>
      </c>
      <c r="B12" s="34" t="s">
        <v>26</v>
      </c>
      <c r="C12" s="34"/>
      <c r="D12" s="34"/>
      <c r="E12" s="34"/>
      <c r="F12" s="34" t="s">
        <v>27</v>
      </c>
      <c r="G12" s="34"/>
      <c r="H12" s="34"/>
      <c r="I12" s="34"/>
      <c r="J12" s="34"/>
    </row>
    <row r="13" spans="1:10" ht="244" customHeight="1" x14ac:dyDescent="0.3">
      <c r="A13" s="46"/>
      <c r="B13" s="34" t="s">
        <v>28</v>
      </c>
      <c r="C13" s="34"/>
      <c r="D13" s="34"/>
      <c r="E13" s="34"/>
      <c r="F13" s="34" t="s">
        <v>29</v>
      </c>
      <c r="G13" s="34"/>
      <c r="H13" s="34"/>
      <c r="I13" s="34"/>
      <c r="J13" s="34"/>
    </row>
    <row r="14" spans="1:10" ht="30" x14ac:dyDescent="0.3">
      <c r="A14" s="46" t="s">
        <v>30</v>
      </c>
      <c r="B14" s="1" t="s">
        <v>31</v>
      </c>
      <c r="C14" s="3" t="s">
        <v>32</v>
      </c>
      <c r="D14" s="3" t="s">
        <v>33</v>
      </c>
      <c r="E14" s="3" t="s">
        <v>34</v>
      </c>
      <c r="F14" s="35" t="s">
        <v>35</v>
      </c>
      <c r="G14" s="36"/>
      <c r="H14" s="1" t="s">
        <v>36</v>
      </c>
      <c r="I14" s="1" t="s">
        <v>19</v>
      </c>
      <c r="J14" s="1" t="s">
        <v>37</v>
      </c>
    </row>
    <row r="15" spans="1:10" ht="24" customHeight="1" x14ac:dyDescent="0.3">
      <c r="A15" s="46"/>
      <c r="B15" s="47" t="s">
        <v>38</v>
      </c>
      <c r="C15" s="48" t="s">
        <v>39</v>
      </c>
      <c r="D15" s="8" t="s">
        <v>40</v>
      </c>
      <c r="E15" s="9" t="s">
        <v>41</v>
      </c>
      <c r="F15" s="37" t="s">
        <v>42</v>
      </c>
      <c r="G15" s="38"/>
      <c r="H15" s="1">
        <v>5</v>
      </c>
      <c r="I15" s="1">
        <v>5</v>
      </c>
      <c r="J15" s="3"/>
    </row>
    <row r="16" spans="1:10" ht="39" customHeight="1" x14ac:dyDescent="0.3">
      <c r="A16" s="46"/>
      <c r="B16" s="47"/>
      <c r="C16" s="49"/>
      <c r="D16" s="10" t="s">
        <v>43</v>
      </c>
      <c r="E16" s="9" t="s">
        <v>44</v>
      </c>
      <c r="F16" s="39" t="s">
        <v>45</v>
      </c>
      <c r="G16" s="38"/>
      <c r="H16" s="1">
        <v>5</v>
      </c>
      <c r="I16" s="1">
        <v>5</v>
      </c>
      <c r="J16" s="3"/>
    </row>
    <row r="17" spans="1:10" ht="16" x14ac:dyDescent="0.3">
      <c r="A17" s="46"/>
      <c r="B17" s="47"/>
      <c r="C17" s="50" t="s">
        <v>46</v>
      </c>
      <c r="D17" s="11" t="s">
        <v>47</v>
      </c>
      <c r="E17" s="12" t="s">
        <v>48</v>
      </c>
      <c r="F17" s="35" t="s">
        <v>49</v>
      </c>
      <c r="G17" s="36"/>
      <c r="H17" s="1">
        <v>8</v>
      </c>
      <c r="I17" s="1">
        <v>8</v>
      </c>
      <c r="J17" s="3"/>
    </row>
    <row r="18" spans="1:10" ht="46" x14ac:dyDescent="0.3">
      <c r="A18" s="46"/>
      <c r="B18" s="47"/>
      <c r="C18" s="51"/>
      <c r="D18" s="11" t="s">
        <v>50</v>
      </c>
      <c r="E18" s="13" t="s">
        <v>51</v>
      </c>
      <c r="F18" s="40" t="s">
        <v>52</v>
      </c>
      <c r="G18" s="36"/>
      <c r="H18" s="1">
        <v>8</v>
      </c>
      <c r="I18" s="1">
        <v>8</v>
      </c>
      <c r="J18" s="3"/>
    </row>
    <row r="19" spans="1:10" ht="45" x14ac:dyDescent="0.3">
      <c r="A19" s="46"/>
      <c r="B19" s="47"/>
      <c r="C19" s="52" t="s">
        <v>53</v>
      </c>
      <c r="D19" s="11" t="s">
        <v>54</v>
      </c>
      <c r="E19" s="14" t="s">
        <v>92</v>
      </c>
      <c r="F19" s="40" t="s">
        <v>55</v>
      </c>
      <c r="G19" s="36"/>
      <c r="H19" s="1">
        <v>3</v>
      </c>
      <c r="I19" s="1">
        <v>3</v>
      </c>
      <c r="J19" s="3"/>
    </row>
    <row r="20" spans="1:10" ht="15" x14ac:dyDescent="0.3">
      <c r="A20" s="46"/>
      <c r="B20" s="47"/>
      <c r="C20" s="53"/>
      <c r="D20" s="15" t="s">
        <v>56</v>
      </c>
      <c r="E20" s="9" t="s">
        <v>93</v>
      </c>
      <c r="F20" s="42">
        <v>44378</v>
      </c>
      <c r="G20" s="36"/>
      <c r="H20" s="1">
        <v>3</v>
      </c>
      <c r="I20" s="27">
        <v>2.5</v>
      </c>
      <c r="J20" s="28" t="s">
        <v>89</v>
      </c>
    </row>
    <row r="21" spans="1:10" ht="30" x14ac:dyDescent="0.3">
      <c r="A21" s="46"/>
      <c r="B21" s="47"/>
      <c r="C21" s="53"/>
      <c r="D21" s="8" t="s">
        <v>57</v>
      </c>
      <c r="E21" s="9" t="s">
        <v>94</v>
      </c>
      <c r="F21" s="40" t="s">
        <v>58</v>
      </c>
      <c r="G21" s="36"/>
      <c r="H21" s="1">
        <v>3</v>
      </c>
      <c r="I21" s="1">
        <v>2</v>
      </c>
      <c r="J21" s="24" t="s">
        <v>59</v>
      </c>
    </row>
    <row r="22" spans="1:10" ht="15" x14ac:dyDescent="0.3">
      <c r="A22" s="46"/>
      <c r="B22" s="47"/>
      <c r="C22" s="53"/>
      <c r="D22" s="10" t="s">
        <v>60</v>
      </c>
      <c r="E22" s="60" t="s">
        <v>61</v>
      </c>
      <c r="F22" s="40" t="s">
        <v>61</v>
      </c>
      <c r="G22" s="36"/>
      <c r="H22" s="1">
        <v>3</v>
      </c>
      <c r="I22" s="1">
        <v>3</v>
      </c>
      <c r="J22" s="3"/>
    </row>
    <row r="23" spans="1:10" ht="16" customHeight="1" x14ac:dyDescent="0.3">
      <c r="A23" s="46"/>
      <c r="B23" s="47"/>
      <c r="C23" s="53"/>
      <c r="D23" s="16" t="s">
        <v>62</v>
      </c>
      <c r="E23" s="61" t="s">
        <v>63</v>
      </c>
      <c r="F23" s="35" t="s">
        <v>63</v>
      </c>
      <c r="G23" s="36"/>
      <c r="H23" s="1">
        <v>3</v>
      </c>
      <c r="I23" s="1">
        <v>3</v>
      </c>
      <c r="J23" s="3"/>
    </row>
    <row r="24" spans="1:10" ht="16" customHeight="1" x14ac:dyDescent="0.3">
      <c r="A24" s="46"/>
      <c r="B24" s="47"/>
      <c r="C24" s="54"/>
      <c r="D24" s="8" t="s">
        <v>64</v>
      </c>
      <c r="E24" s="9" t="s">
        <v>65</v>
      </c>
      <c r="F24" s="40" t="s">
        <v>65</v>
      </c>
      <c r="G24" s="36"/>
      <c r="H24" s="1">
        <v>3</v>
      </c>
      <c r="I24" s="1">
        <v>3</v>
      </c>
      <c r="J24" s="3"/>
    </row>
    <row r="25" spans="1:10" ht="45" customHeight="1" x14ac:dyDescent="0.3">
      <c r="A25" s="46"/>
      <c r="B25" s="47"/>
      <c r="C25" s="48" t="s">
        <v>66</v>
      </c>
      <c r="D25" s="8" t="s">
        <v>67</v>
      </c>
      <c r="E25" s="9" t="s">
        <v>68</v>
      </c>
      <c r="F25" s="40" t="s">
        <v>69</v>
      </c>
      <c r="G25" s="36"/>
      <c r="H25" s="1">
        <v>3</v>
      </c>
      <c r="I25" s="1">
        <v>3</v>
      </c>
      <c r="J25" s="3"/>
    </row>
    <row r="26" spans="1:10" ht="24" customHeight="1" x14ac:dyDescent="0.3">
      <c r="A26" s="46"/>
      <c r="B26" s="47"/>
      <c r="C26" s="49"/>
      <c r="D26" s="17" t="s">
        <v>70</v>
      </c>
      <c r="E26" s="18">
        <v>0.1</v>
      </c>
      <c r="F26" s="41">
        <v>0.1</v>
      </c>
      <c r="G26" s="36">
        <v>0.1</v>
      </c>
      <c r="H26" s="1">
        <v>3</v>
      </c>
      <c r="I26" s="1">
        <v>3</v>
      </c>
      <c r="J26" s="3"/>
    </row>
    <row r="27" spans="1:10" ht="65" x14ac:dyDescent="0.3">
      <c r="A27" s="46"/>
      <c r="B27" s="47" t="s">
        <v>71</v>
      </c>
      <c r="C27" s="7" t="s">
        <v>72</v>
      </c>
      <c r="D27" s="7" t="s">
        <v>73</v>
      </c>
      <c r="E27" s="7" t="s">
        <v>73</v>
      </c>
      <c r="F27" s="55" t="s">
        <v>73</v>
      </c>
      <c r="G27" s="56"/>
      <c r="H27" s="1">
        <v>10</v>
      </c>
      <c r="I27" s="3">
        <v>9</v>
      </c>
      <c r="J27" s="25" t="s">
        <v>74</v>
      </c>
    </row>
    <row r="28" spans="1:10" ht="91" x14ac:dyDescent="0.3">
      <c r="A28" s="46"/>
      <c r="B28" s="47"/>
      <c r="C28" s="7" t="s">
        <v>75</v>
      </c>
      <c r="D28" s="7" t="s">
        <v>76</v>
      </c>
      <c r="E28" s="7" t="s">
        <v>76</v>
      </c>
      <c r="F28" s="55" t="s">
        <v>76</v>
      </c>
      <c r="G28" s="56"/>
      <c r="H28" s="1">
        <v>10</v>
      </c>
      <c r="I28" s="3">
        <v>9</v>
      </c>
      <c r="J28" s="25" t="s">
        <v>77</v>
      </c>
    </row>
    <row r="29" spans="1:10" ht="30" x14ac:dyDescent="0.3">
      <c r="A29" s="46"/>
      <c r="B29" s="47"/>
      <c r="C29" s="7" t="s">
        <v>78</v>
      </c>
      <c r="D29" s="1" t="s">
        <v>79</v>
      </c>
      <c r="E29" s="1" t="s">
        <v>79</v>
      </c>
      <c r="F29" s="37" t="s">
        <v>79</v>
      </c>
      <c r="G29" s="38"/>
      <c r="H29" s="1"/>
      <c r="I29" s="3"/>
      <c r="J29" s="3"/>
    </row>
    <row r="30" spans="1:10" ht="120" x14ac:dyDescent="0.3">
      <c r="A30" s="46"/>
      <c r="B30" s="47"/>
      <c r="C30" s="7" t="s">
        <v>80</v>
      </c>
      <c r="D30" s="1" t="s">
        <v>81</v>
      </c>
      <c r="E30" s="19" t="s">
        <v>82</v>
      </c>
      <c r="F30" s="35" t="s">
        <v>82</v>
      </c>
      <c r="G30" s="36"/>
      <c r="H30" s="1">
        <v>10</v>
      </c>
      <c r="I30" s="3">
        <v>10</v>
      </c>
      <c r="J30" s="3"/>
    </row>
    <row r="31" spans="1:10" ht="90" x14ac:dyDescent="0.3">
      <c r="A31" s="46"/>
      <c r="B31" s="7" t="s">
        <v>83</v>
      </c>
      <c r="C31" s="7" t="s">
        <v>84</v>
      </c>
      <c r="D31" s="20" t="s">
        <v>85</v>
      </c>
      <c r="E31" s="57" t="s">
        <v>90</v>
      </c>
      <c r="F31" s="58" t="s">
        <v>91</v>
      </c>
      <c r="G31" s="59"/>
      <c r="H31" s="1">
        <v>10</v>
      </c>
      <c r="I31" s="3">
        <v>9</v>
      </c>
      <c r="J31" s="1" t="s">
        <v>86</v>
      </c>
    </row>
    <row r="32" spans="1:10" ht="15" x14ac:dyDescent="0.3">
      <c r="A32" s="43" t="s">
        <v>87</v>
      </c>
      <c r="B32" s="43"/>
      <c r="C32" s="43"/>
      <c r="D32" s="43"/>
      <c r="E32" s="43"/>
      <c r="F32" s="43"/>
      <c r="G32" s="43"/>
      <c r="H32" s="21">
        <f>SUM(H15:H31)+H8</f>
        <v>100</v>
      </c>
      <c r="I32" s="26">
        <f>SUM(I15:I31)+J8</f>
        <v>95.429402941176477</v>
      </c>
      <c r="J32" s="3"/>
    </row>
    <row r="33" spans="1:10" ht="161" customHeight="1" x14ac:dyDescent="0.3">
      <c r="A33" s="44" t="s">
        <v>88</v>
      </c>
      <c r="B33" s="45"/>
      <c r="C33" s="45"/>
      <c r="D33" s="45"/>
      <c r="E33" s="45"/>
      <c r="F33" s="45"/>
      <c r="G33" s="45"/>
      <c r="H33" s="45"/>
      <c r="I33" s="45"/>
      <c r="J33" s="45"/>
    </row>
  </sheetData>
  <mergeCells count="43">
    <mergeCell ref="A32:G32"/>
    <mergeCell ref="A33:J33"/>
    <mergeCell ref="A12:A13"/>
    <mergeCell ref="A14:A31"/>
    <mergeCell ref="B15:B26"/>
    <mergeCell ref="B27:B30"/>
    <mergeCell ref="C15:C16"/>
    <mergeCell ref="C17:C18"/>
    <mergeCell ref="C19:C24"/>
    <mergeCell ref="C25:C26"/>
    <mergeCell ref="F27:G27"/>
    <mergeCell ref="F28:G28"/>
    <mergeCell ref="F29:G29"/>
    <mergeCell ref="F30:G30"/>
    <mergeCell ref="F31:G31"/>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5" type="noConversion"/>
  <pageMargins left="0.70866141732283505" right="0.511811023622047" top="0.55118110236220497" bottom="0.55118110236220497" header="0.31496062992126" footer="0.31496062992126"/>
  <pageSetup paperSize="9" scale="99"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8"/>
  <sheetViews>
    <sheetView workbookViewId="0">
      <selection activeCell="A19" sqref="A19"/>
    </sheetView>
  </sheetViews>
  <sheetFormatPr defaultColWidth="10.6640625" defaultRowHeight="14" x14ac:dyDescent="0.3"/>
  <sheetData>
    <row r="1" spans="1:1" ht="15" x14ac:dyDescent="0.3">
      <c r="A1" s="1">
        <v>15</v>
      </c>
    </row>
    <row r="2" spans="1:1" ht="15" x14ac:dyDescent="0.3">
      <c r="A2" s="1">
        <v>20</v>
      </c>
    </row>
    <row r="3" spans="1:1" ht="15" x14ac:dyDescent="0.3">
      <c r="A3" s="1">
        <v>10</v>
      </c>
    </row>
    <row r="4" spans="1:1" ht="15" x14ac:dyDescent="0.3">
      <c r="A4" s="1">
        <v>10</v>
      </c>
    </row>
    <row r="5" spans="1:1" ht="15" x14ac:dyDescent="0.3">
      <c r="A5" s="1">
        <v>3</v>
      </c>
    </row>
    <row r="6" spans="1:1" ht="15" x14ac:dyDescent="0.3">
      <c r="A6" s="1">
        <v>3</v>
      </c>
    </row>
    <row r="7" spans="1:1" ht="15" x14ac:dyDescent="0.3">
      <c r="A7" s="1">
        <v>3</v>
      </c>
    </row>
    <row r="8" spans="1:1" ht="15" x14ac:dyDescent="0.3">
      <c r="A8" s="1">
        <v>3</v>
      </c>
    </row>
    <row r="9" spans="1:1" ht="15" x14ac:dyDescent="0.3">
      <c r="A9" s="1">
        <v>3</v>
      </c>
    </row>
    <row r="10" spans="1:1" ht="15" x14ac:dyDescent="0.3">
      <c r="A10" s="1">
        <v>3</v>
      </c>
    </row>
    <row r="11" spans="1:1" ht="15" x14ac:dyDescent="0.3">
      <c r="A11" s="1">
        <v>3</v>
      </c>
    </row>
    <row r="12" spans="1:1" ht="15" x14ac:dyDescent="0.3">
      <c r="A12" s="1">
        <v>3</v>
      </c>
    </row>
    <row r="13" spans="1:1" ht="15" x14ac:dyDescent="0.3">
      <c r="A13" s="1">
        <v>5</v>
      </c>
    </row>
    <row r="14" spans="1:1" ht="15" x14ac:dyDescent="0.3">
      <c r="A14" s="1">
        <v>5</v>
      </c>
    </row>
    <row r="15" spans="1:1" ht="15" x14ac:dyDescent="0.3">
      <c r="A15" s="1"/>
    </row>
    <row r="16" spans="1:1" ht="15" x14ac:dyDescent="0.3">
      <c r="A16" s="1">
        <v>6</v>
      </c>
    </row>
    <row r="17" spans="1:1" ht="15" x14ac:dyDescent="0.3">
      <c r="A17" s="1">
        <v>5</v>
      </c>
    </row>
    <row r="18" spans="1:1" x14ac:dyDescent="0.3">
      <c r="A18">
        <f>SUM(A1:A17)</f>
        <v>100</v>
      </c>
    </row>
  </sheetData>
  <phoneticPr fontId="1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Sheet1</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2022-05-13T06:16:22Z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5F84BA5BC33C4E848D686F5E0E513E0D</vt:lpwstr>
  </property>
</Properties>
</file>