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5.北京市心肺血管疾病研究所\2.改革与发展\"/>
    </mc:Choice>
  </mc:AlternateContent>
  <xr:revisionPtr revIDLastSave="0" documentId="13_ncr:1_{2E233036-5268-469F-9338-DF45F51177B6}"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4" i="1" l="1"/>
  <c r="I11" i="1"/>
  <c r="I10" i="1"/>
  <c r="I9" i="1"/>
  <c r="I8" i="1"/>
  <c r="J8" i="1" s="1"/>
  <c r="I34" i="1" s="1"/>
</calcChain>
</file>

<file path=xl/sharedStrings.xml><?xml version="1.0" encoding="utf-8"?>
<sst xmlns="http://schemas.openxmlformats.org/spreadsheetml/2006/main" count="112" uniqueCount="99">
  <si>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</si>
  <si>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</si>
  <si>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</si>
  <si>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</si>
  <si>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改革与发展</t>
  </si>
  <si>
    <t>主管部门</t>
  </si>
  <si>
    <t>北京市卫生健康委员会</t>
  </si>
  <si>
    <t>实施单位</t>
  </si>
  <si>
    <t>北京市心肺血管疾病研究所</t>
  </si>
  <si>
    <t>项目负责人</t>
  </si>
  <si>
    <t>杜杰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</si>
  <si>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</si>
  <si>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</si>
  <si>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</si>
  <si>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</si>
  <si>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</si>
  <si>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</si>
  <si>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</si>
  <si>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</si>
  <si>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</si>
  <si>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</si>
  <si>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</si>
  <si>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</si>
  <si>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</si>
  <si>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</si>
  <si>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</si>
  <si>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</si>
  <si>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具体目标为：
1. 建立以D4为基础的蛋白精准检测技术。2. 筛选或合成特异性靶分子的核酸适配体，结合纳米光晶增强式荧光检测和表面光化学特异修饰的微流控芯片等前沿技术，精准定量检测生物样本中靶分子信号。3. 建立基于纳米酶的标志物检测技术，将Fe3O4 MNPs作为纳米酶探针，替换传统试纸条中的胶体金,并将心血管标志物抗体分子附着在它的表面，构建心血管标记物纳米酶检测试纸条。4. 构建特异性血栓靶向DNA纳米机器人技术，早期识别血栓形成。5. 基于光学比浊技术、构建特异性识别活化血小板的涂层微球，最终集成为自动化血小板活性检测装置。6. 申请专利4-5项，发表论文3-4篇。 7. 明确遗传变异与钙化的严重程度的相关性，提出基于基因组学的分子分型方案。8. 通过全基因组、转录组关联分析（GWAS）明确钙化相关的关键调控因子。9. 开发精准的干预治疗方案，申请专利2项。</t>
  </si>
  <si>
    <t>1. 按照总体目标，开展以D4为基础的蛋白精准检测技术；
2. 筛选与心血管疾病特异性相关的核酸适配并搭建了检测平台；
3. 开展以纳米酶为基础的快速检测技术，利用纳米酶结合核酸核酸适配体，优化蛋白检测；
4. 构建了脂质体包载靶向血栓药物的治疗体系；
5. 构建了纤维蛋白原涂层微球体系；
6. 明确了具有显著差异的遗传变异位点，遗传变异与钙化的发病风险的相关性；
7. 进行了全基因组、转录组关联分析（GWAS），发现了钙化相关的关键调控因子；
8. 明确了多个干预靶点，开发相关干预治疗策略。
获得授权专利2项，申请专利4项；发表研究论文8篇；完成基于质谱技术的代谢小分子检测试剂盒临床转化项目1项。</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</si>
  <si>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</si>
  <si>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</si>
  <si>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</si>
  <si>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</si>
  <si>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</si>
  <si>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</si>
  <si>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</si>
  <si>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</si>
  <si>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</si>
  <si>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</si>
  <si>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申请专利</t>
  </si>
  <si>
    <t>6-7项</t>
  </si>
  <si>
    <t>开展基于质谱技术的代谢小分子检测试剂盒及基于POCT技术的快速诊断试剂盒5个</t>
  </si>
  <si>
    <t>发表论文</t>
  </si>
  <si>
    <t>3-4篇</t>
  </si>
  <si>
    <t>质量指标</t>
  </si>
  <si>
    <t>数据库单样本信息完整率</t>
  </si>
  <si>
    <t>≥90%</t>
  </si>
  <si>
    <t>根据随访、以及病例信息查询，数据库样本信息完整程度达95%以上</t>
  </si>
  <si>
    <t>检测达到参考标准的占比</t>
  </si>
  <si>
    <t>≥95%</t>
  </si>
  <si>
    <t>测序要求提交的数据符合QC质控标准</t>
  </si>
  <si>
    <t>时效指标</t>
  </si>
  <si>
    <t>招标采购时间</t>
  </si>
  <si>
    <t>2021年5月前</t>
  </si>
  <si>
    <t>7月份完成招标 80%</t>
  </si>
  <si>
    <t>由于疫情原因，招标时间延后</t>
  </si>
  <si>
    <t>采购物品到位时间</t>
  </si>
  <si>
    <t>2021年6月前</t>
  </si>
  <si>
    <t>90%的试剂耗材已到位，剩余进口试剂在8月份以后到位  90%</t>
  </si>
  <si>
    <t>进口试剂到货时间晚于预期</t>
  </si>
  <si>
    <t xml:space="preserve">实验完成时间 </t>
  </si>
  <si>
    <t>2020年11月前</t>
  </si>
  <si>
    <t>目前主要测试试验已完成，剩余验证及数据统计分析环节正在进行中90%</t>
  </si>
  <si>
    <t>目前已建立相应的检测平台和技术，验证和转化应用还需验证</t>
  </si>
  <si>
    <t xml:space="preserve">验收时间 </t>
  </si>
  <si>
    <t>2020年12月前</t>
  </si>
  <si>
    <t>项目在12月底进行年度汇报100%</t>
  </si>
  <si>
    <t>成本指标</t>
  </si>
  <si>
    <t>预算控制数</t>
  </si>
  <si>
    <t>≤650万元</t>
  </si>
  <si>
    <t>595.31万元</t>
  </si>
  <si>
    <t>政府采购节支率</t>
  </si>
  <si>
    <t>＜10%</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</si>
  <si>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</si>
  <si>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</si>
  <si>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直接经济效益</t>
  </si>
  <si>
    <t>节约医疗资源，提高医疗效率，减少疾病带来的经济损失</t>
  </si>
  <si>
    <t>控制和降低各类急慢性传染病发病率产生的间接经济效益</t>
  </si>
  <si>
    <t>将提高疾病的分层分型、早期诊断、早期预警及早期干预水平，从而提高患者的存活率，提升民众的健康水平</t>
  </si>
  <si>
    <t>将提高疾病的分层分型、早期诊断、早期预警及早期干预水平，从而提高患者的存活率，提升民众的健康水平。</t>
  </si>
  <si>
    <t>社会效益指标</t>
  </si>
  <si>
    <t>无</t>
  </si>
  <si>
    <t>生态效益
指标</t>
  </si>
  <si>
    <t>可持续影响指标</t>
  </si>
  <si>
    <t>项目的可延续性</t>
  </si>
  <si>
    <t>本项目构建的技术平台和产品将为后续疾病的精准诊疗研究打下良好的基础。形成经济新增长点，带动大健康产业发展</t>
  </si>
  <si>
    <t>已完成了1项检测试剂盒的转化；同时项目申报了相关的发明专利及科研论文发表，100%</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</si>
  <si>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</si>
  <si>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</si>
  <si>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服务对象满意度</t>
  </si>
  <si>
    <t>提供满意度调查表，但未对数据进行分析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</si>
  <si>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</si>
  <si>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</si>
  <si>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指标量化程度有待加强，提供成果转化公示及中技所成交公示，经济效益支撑材料不足</t>
    <phoneticPr fontId="12" type="noConversion"/>
  </si>
  <si>
    <t>≥95%</t>
    <phoneticPr fontId="12" type="noConversion"/>
  </si>
  <si>
    <t>基于质谱技术的代谢小分子检测试剂盒临床转化项目</t>
    <phoneticPr fontId="12" type="noConversion"/>
  </si>
  <si>
    <t>2021年12月31日前</t>
  </si>
  <si>
    <t>2021年12月31日前</t>
    <phoneticPr fontId="12" type="noConversion"/>
  </si>
  <si>
    <t>提高疾病的早期诊断、早期预警，发现的靶点及干预性研究为疾病的治疗提供了实验性证据，有助于提高患者的存活率，提升民众的健康水平，节约医疗资源，提高医疗效率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</si>
</sst>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sz val="10"/>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style="medium">
        <color auto="1"/>
      </top>
      <bottom/>
      <diagonal/>
    </border>
  </borders>
  <cellStyleXfs count="5">
    <xf numFmtId="0" fontId="0" fillId="0" borderId="0"/>
    <xf numFmtId="9" fontId="9" fillId="0" borderId="0" applyFont="0" applyFill="0" applyBorder="0" applyAlignment="0" applyProtection="0">
      <alignment vertical="center"/>
    </xf>
    <xf numFmtId="0" fontId="6" fillId="0" borderId="0"/>
    <xf numFmtId="0" fontId="9" fillId="0" borderId="0"/>
    <xf numFmtId="0" fontId="6" fillId="0" borderId="0">
      <alignment vertical="center"/>
    </xf>
  </cellStyleXfs>
  <cellXfs count="6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3" applyFont="1" applyBorder="1" applyAlignment="1">
      <alignment horizontal="center" vertical="center" wrapText="1"/>
    </xf>
    <xf numFmtId="0" fontId="6" fillId="0" borderId="1" xfId="3" applyFont="1" applyBorder="1" applyAlignment="1">
      <alignment horizontal="center" vertical="center" wrapText="1"/>
    </xf>
    <xf numFmtId="0" fontId="6" fillId="0" borderId="8" xfId="3" applyFont="1" applyBorder="1" applyAlignment="1">
      <alignment horizontal="center" vertical="center" wrapText="1"/>
    </xf>
    <xf numFmtId="9" fontId="4" fillId="0" borderId="1" xfId="3" applyNumberFormat="1" applyFont="1" applyBorder="1" applyAlignment="1">
      <alignment horizontal="center" vertical="center" wrapText="1"/>
    </xf>
    <xf numFmtId="0" fontId="7" fillId="0" borderId="9" xfId="4" applyFont="1" applyBorder="1" applyAlignment="1">
      <alignment horizontal="center" vertical="center"/>
    </xf>
    <xf numFmtId="0" fontId="5" fillId="0" borderId="7" xfId="0" applyFont="1" applyBorder="1" applyAlignment="1">
      <alignment horizontal="center" vertical="center" wrapText="1"/>
    </xf>
    <xf numFmtId="0" fontId="4" fillId="0" borderId="8" xfId="3" applyFont="1" applyBorder="1" applyAlignment="1">
      <alignment horizontal="center" vertical="center" wrapText="1"/>
    </xf>
    <xf numFmtId="0" fontId="4" fillId="0" borderId="8" xfId="3" applyFont="1" applyBorder="1" applyAlignment="1">
      <alignment horizontal="left"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9" fontId="4" fillId="0" borderId="2" xfId="3" applyNumberFormat="1" applyFont="1" applyBorder="1" applyAlignment="1">
      <alignment horizontal="center" vertical="center" wrapText="1"/>
    </xf>
    <xf numFmtId="0" fontId="4" fillId="0" borderId="4" xfId="3"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3" xfId="0" applyFont="1" applyBorder="1" applyAlignment="1">
      <alignment horizontal="left" vertical="center" wrapText="1"/>
    </xf>
    <xf numFmtId="0" fontId="4" fillId="0" borderId="13"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3" applyFont="1" applyBorder="1" applyAlignment="1">
      <alignment horizontal="center" vertical="center" wrapText="1"/>
    </xf>
    <xf numFmtId="0" fontId="4" fillId="0" borderId="7" xfId="3" applyFont="1" applyBorder="1" applyAlignment="1">
      <alignment horizontal="center" vertical="center" wrapText="1"/>
    </xf>
    <xf numFmtId="0" fontId="4" fillId="0" borderId="5" xfId="3" applyFont="1" applyFill="1" applyBorder="1" applyAlignment="1">
      <alignment horizontal="center" vertical="center" wrapText="1"/>
    </xf>
    <xf numFmtId="0" fontId="4" fillId="0" borderId="7" xfId="3"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9" fontId="4" fillId="0" borderId="10" xfId="3" applyNumberFormat="1" applyFont="1" applyFill="1" applyBorder="1" applyAlignment="1">
      <alignment horizontal="center" vertical="center" wrapText="1"/>
    </xf>
    <xf numFmtId="9" fontId="4" fillId="0" borderId="11" xfId="3" applyNumberFormat="1" applyFont="1" applyFill="1" applyBorder="1" applyAlignment="1">
      <alignment horizontal="center" vertical="center" wrapText="1"/>
    </xf>
    <xf numFmtId="9" fontId="4" fillId="0" borderId="12" xfId="3" applyNumberFormat="1" applyFont="1" applyFill="1" applyBorder="1" applyAlignment="1">
      <alignment horizontal="center" vertical="center" wrapText="1"/>
    </xf>
    <xf numFmtId="9" fontId="4" fillId="0" borderId="8" xfId="3" applyNumberFormat="1" applyFont="1" applyFill="1" applyBorder="1" applyAlignment="1">
      <alignment horizontal="center" vertical="center" wrapText="1"/>
    </xf>
    <xf numFmtId="0" fontId="8" fillId="0" borderId="1" xfId="0" applyFont="1" applyBorder="1" applyAlignment="1">
      <alignment horizontal="center" vertical="center"/>
    </xf>
    <xf numFmtId="9" fontId="4" fillId="0" borderId="4" xfId="3" applyNumberFormat="1" applyFont="1" applyBorder="1" applyAlignment="1">
      <alignment horizontal="center" vertical="center" wrapText="1"/>
    </xf>
    <xf numFmtId="9" fontId="6" fillId="0" borderId="2" xfId="3" applyNumberFormat="1" applyFont="1" applyFill="1" applyBorder="1" applyAlignment="1">
      <alignment horizontal="center" vertical="center" wrapText="1"/>
    </xf>
    <xf numFmtId="9" fontId="6" fillId="0" borderId="4" xfId="3"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2" fontId="8" fillId="0" borderId="1" xfId="0" applyNumberFormat="1" applyFont="1" applyBorder="1" applyAlignment="1">
      <alignment horizontal="center" vertical="center"/>
    </xf>
    <xf numFmtId="2" fontId="4" fillId="0" borderId="1" xfId="0" applyNumberFormat="1" applyFont="1" applyBorder="1" applyAlignment="1">
      <alignment horizontal="center" vertical="center" wrapText="1"/>
    </xf>
  </cellXfs>
  <cellStyles count="5">
    <cellStyle name="百分比" xfId="1" builtinId="5"/>
    <cellStyle name="常规" xfId="0" builtinId="0"/>
    <cellStyle name="常规 2" xfId="2" xr:uid="{00000000-0005-0000-0000-000031000000}"/>
    <cellStyle name="常规 3" xfId="3" xr:uid="{00000000-0005-0000-0000-000032000000}"/>
    <cellStyle name="常规 5" xfId="4"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5"/>
  <sheetViews>
    <sheetView tabSelected="1" view="pageBreakPreview" topLeftCell="C25" zoomScale="60" zoomScaleNormal="100" workbookViewId="0">
      <selection activeCell="J8" sqref="J8"/>
    </sheetView>
  </sheetViews>
  <sheetFormatPr defaultColWidth="9" defaultRowHeight="14" x14ac:dyDescent="0.3"/>
  <cols>
    <col min="1" max="1" width="5.33203125" customWidth="1"/>
    <col min="2" max="2" width="7.83203125" customWidth="1"/>
    <col min="3" max="3" width="12.1640625" customWidth="1"/>
    <col min="4" max="4" width="22.83203125" customWidth="1"/>
    <col min="5" max="5" width="28.5" customWidth="1"/>
    <col min="6" max="6" width="13.33203125" customWidth="1"/>
    <col min="7" max="7" width="18.1640625" customWidth="1"/>
    <col min="8" max="8" width="12.5" customWidth="1"/>
    <col min="9" max="9" width="11" customWidth="1"/>
    <col min="10" max="10" width="14.5" customWidth="1"/>
  </cols>
  <sheetData>
    <row r="1" spans="1:10" ht="27" customHeight="1" x14ac:dyDescent="0.35">
      <c r="A1" s="1" t="s">
        <v>0</v>
      </c>
    </row>
    <row r="2" spans="1:10" ht="34" customHeight="1" x14ac:dyDescent="0.3">
      <c r="A2" s="21" t="s">
        <v>1</v>
      </c>
      <c r="B2" s="21"/>
      <c r="C2" s="21"/>
      <c r="D2" s="21"/>
      <c r="E2" s="21"/>
      <c r="F2" s="21"/>
      <c r="G2" s="21"/>
      <c r="H2" s="21"/>
      <c r="I2" s="21"/>
      <c r="J2" s="21"/>
    </row>
    <row r="3" spans="1:10" ht="18.75" customHeight="1" x14ac:dyDescent="0.3">
      <c r="A3" s="22" t="s">
        <v>2</v>
      </c>
      <c r="B3" s="22"/>
      <c r="C3" s="22"/>
      <c r="D3" s="22"/>
      <c r="E3" s="22"/>
      <c r="F3" s="22"/>
      <c r="G3" s="22"/>
      <c r="H3" s="22"/>
      <c r="I3" s="22"/>
      <c r="J3" s="22"/>
    </row>
    <row r="4" spans="1:10" ht="20" customHeight="1" x14ac:dyDescent="0.3">
      <c r="A4" s="23" t="s">
        <v>3</v>
      </c>
      <c r="B4" s="23"/>
      <c r="C4" s="23"/>
      <c r="D4" s="24" t="s">
        <v>4</v>
      </c>
      <c r="E4" s="24"/>
      <c r="F4" s="24"/>
      <c r="G4" s="24"/>
      <c r="H4" s="24"/>
      <c r="I4" s="24"/>
      <c r="J4" s="24"/>
    </row>
    <row r="5" spans="1:10" ht="20" customHeight="1" x14ac:dyDescent="0.3">
      <c r="A5" s="23" t="s">
        <v>5</v>
      </c>
      <c r="B5" s="23"/>
      <c r="C5" s="23"/>
      <c r="D5" s="23" t="s">
        <v>6</v>
      </c>
      <c r="E5" s="23"/>
      <c r="F5" s="3"/>
      <c r="G5" s="2" t="s">
        <v>7</v>
      </c>
      <c r="H5" s="25" t="s">
        <v>8</v>
      </c>
      <c r="I5" s="25"/>
      <c r="J5" s="25"/>
    </row>
    <row r="6" spans="1:10" ht="20" customHeight="1" x14ac:dyDescent="0.3">
      <c r="A6" s="23" t="s">
        <v>9</v>
      </c>
      <c r="B6" s="23"/>
      <c r="C6" s="23"/>
      <c r="D6" s="23" t="s">
        <v>10</v>
      </c>
      <c r="E6" s="23"/>
      <c r="F6" s="3"/>
      <c r="G6" s="2" t="s">
        <v>11</v>
      </c>
      <c r="H6" s="25">
        <v>18911662876</v>
      </c>
      <c r="I6" s="25"/>
      <c r="J6" s="25"/>
    </row>
    <row r="7" spans="1:10" ht="30" x14ac:dyDescent="0.3">
      <c r="A7" s="26" t="s">
        <v>12</v>
      </c>
      <c r="B7" s="26"/>
      <c r="C7" s="26"/>
      <c r="D7" s="2"/>
      <c r="E7" s="4" t="s">
        <v>13</v>
      </c>
      <c r="F7" s="4" t="s">
        <v>14</v>
      </c>
      <c r="G7" s="4" t="s">
        <v>15</v>
      </c>
      <c r="H7" s="4" t="s">
        <v>16</v>
      </c>
      <c r="I7" s="4" t="s">
        <v>17</v>
      </c>
      <c r="J7" s="2" t="s">
        <v>18</v>
      </c>
    </row>
    <row r="8" spans="1:10" ht="20" customHeight="1" x14ac:dyDescent="0.3">
      <c r="A8" s="26"/>
      <c r="B8" s="26"/>
      <c r="C8" s="26"/>
      <c r="D8" s="5" t="s">
        <v>19</v>
      </c>
      <c r="E8" s="2">
        <v>650</v>
      </c>
      <c r="F8" s="2">
        <v>650</v>
      </c>
      <c r="G8" s="6">
        <v>595.30999999999995</v>
      </c>
      <c r="H8" s="2">
        <v>10</v>
      </c>
      <c r="I8" s="18">
        <f>G8/F8</f>
        <v>0.91586153846153839</v>
      </c>
      <c r="J8" s="65">
        <f>10*I8</f>
        <v>9.1586153846153842</v>
      </c>
    </row>
    <row r="9" spans="1:10" ht="30" x14ac:dyDescent="0.3">
      <c r="A9" s="26"/>
      <c r="B9" s="26"/>
      <c r="C9" s="26"/>
      <c r="D9" s="7" t="s">
        <v>20</v>
      </c>
      <c r="E9" s="2">
        <v>650</v>
      </c>
      <c r="F9" s="2">
        <v>650</v>
      </c>
      <c r="G9" s="6">
        <v>595.30999999999995</v>
      </c>
      <c r="H9" s="2" t="s">
        <v>21</v>
      </c>
      <c r="I9" s="18">
        <f>G9/F9</f>
        <v>0.91586153846153839</v>
      </c>
      <c r="J9" s="4" t="s">
        <v>21</v>
      </c>
    </row>
    <row r="10" spans="1:10" ht="25" customHeight="1" x14ac:dyDescent="0.3">
      <c r="A10" s="26"/>
      <c r="B10" s="26"/>
      <c r="C10" s="26"/>
      <c r="D10" s="2" t="s">
        <v>22</v>
      </c>
      <c r="E10" s="2">
        <v>0</v>
      </c>
      <c r="F10" s="2">
        <v>0</v>
      </c>
      <c r="G10" s="2">
        <v>0</v>
      </c>
      <c r="H10" s="2" t="s">
        <v>21</v>
      </c>
      <c r="I10" s="18" t="e">
        <f>G10/F10</f>
        <v>#DIV/0!</v>
      </c>
      <c r="J10" s="4" t="s">
        <v>21</v>
      </c>
    </row>
    <row r="11" spans="1:10" ht="19" customHeight="1" x14ac:dyDescent="0.3">
      <c r="A11" s="26"/>
      <c r="B11" s="26"/>
      <c r="C11" s="26"/>
      <c r="D11" s="3" t="s">
        <v>23</v>
      </c>
      <c r="E11" s="2">
        <v>0</v>
      </c>
      <c r="F11" s="2">
        <v>0</v>
      </c>
      <c r="G11" s="2">
        <v>0</v>
      </c>
      <c r="H11" s="2" t="s">
        <v>21</v>
      </c>
      <c r="I11" s="18" t="e">
        <f>G11/F11</f>
        <v>#DIV/0!</v>
      </c>
      <c r="J11" s="4" t="s">
        <v>21</v>
      </c>
    </row>
    <row r="12" spans="1:10" ht="26" customHeight="1" x14ac:dyDescent="0.3">
      <c r="A12" s="41" t="s">
        <v>24</v>
      </c>
      <c r="B12" s="26" t="s">
        <v>25</v>
      </c>
      <c r="C12" s="26"/>
      <c r="D12" s="26"/>
      <c r="E12" s="26"/>
      <c r="F12" s="26" t="s">
        <v>26</v>
      </c>
      <c r="G12" s="26"/>
      <c r="H12" s="26"/>
      <c r="I12" s="26"/>
      <c r="J12" s="26"/>
    </row>
    <row r="13" spans="1:10" ht="203" customHeight="1" x14ac:dyDescent="0.3">
      <c r="A13" s="41"/>
      <c r="B13" s="26" t="s">
        <v>27</v>
      </c>
      <c r="C13" s="26"/>
      <c r="D13" s="26"/>
      <c r="E13" s="26"/>
      <c r="F13" s="33" t="s">
        <v>28</v>
      </c>
      <c r="G13" s="34"/>
      <c r="H13" s="34"/>
      <c r="I13" s="34"/>
      <c r="J13" s="35"/>
    </row>
    <row r="14" spans="1:10" ht="30" x14ac:dyDescent="0.3">
      <c r="A14" s="41" t="s">
        <v>29</v>
      </c>
      <c r="B14" s="4" t="s">
        <v>30</v>
      </c>
      <c r="C14" s="2" t="s">
        <v>31</v>
      </c>
      <c r="D14" s="2" t="s">
        <v>32</v>
      </c>
      <c r="E14" s="2" t="s">
        <v>33</v>
      </c>
      <c r="F14" s="36" t="s">
        <v>34</v>
      </c>
      <c r="G14" s="32"/>
      <c r="H14" s="4" t="s">
        <v>35</v>
      </c>
      <c r="I14" s="4" t="s">
        <v>18</v>
      </c>
      <c r="J14" s="4" t="s">
        <v>36</v>
      </c>
    </row>
    <row r="15" spans="1:10" ht="41.25" customHeight="1" x14ac:dyDescent="0.3">
      <c r="A15" s="41"/>
      <c r="B15" s="42" t="s">
        <v>37</v>
      </c>
      <c r="C15" s="45" t="s">
        <v>38</v>
      </c>
      <c r="D15" s="2" t="s">
        <v>39</v>
      </c>
      <c r="E15" s="2" t="s">
        <v>40</v>
      </c>
      <c r="F15" s="37">
        <v>7</v>
      </c>
      <c r="G15" s="38"/>
      <c r="H15" s="4">
        <v>5</v>
      </c>
      <c r="I15" s="4">
        <v>5</v>
      </c>
      <c r="J15" s="2"/>
    </row>
    <row r="16" spans="1:10" ht="63" customHeight="1" x14ac:dyDescent="0.3">
      <c r="A16" s="41"/>
      <c r="B16" s="42"/>
      <c r="C16" s="46"/>
      <c r="D16" s="4" t="s">
        <v>41</v>
      </c>
      <c r="E16" s="2">
        <v>5</v>
      </c>
      <c r="F16" s="37">
        <v>5</v>
      </c>
      <c r="G16" s="38"/>
      <c r="H16" s="4">
        <v>5</v>
      </c>
      <c r="I16" s="4">
        <v>5</v>
      </c>
      <c r="J16" s="2"/>
    </row>
    <row r="17" spans="1:10" ht="41.25" customHeight="1" x14ac:dyDescent="0.3">
      <c r="A17" s="41"/>
      <c r="B17" s="42"/>
      <c r="C17" s="47"/>
      <c r="D17" s="2" t="s">
        <v>42</v>
      </c>
      <c r="E17" s="2" t="s">
        <v>43</v>
      </c>
      <c r="F17" s="37">
        <v>9</v>
      </c>
      <c r="G17" s="38"/>
      <c r="H17" s="4">
        <v>5</v>
      </c>
      <c r="I17" s="4">
        <v>5</v>
      </c>
      <c r="J17" s="2"/>
    </row>
    <row r="18" spans="1:10" ht="59.25" customHeight="1" x14ac:dyDescent="0.3">
      <c r="A18" s="41"/>
      <c r="B18" s="42"/>
      <c r="C18" s="45" t="s">
        <v>44</v>
      </c>
      <c r="D18" s="9" t="s">
        <v>45</v>
      </c>
      <c r="E18" s="4" t="s">
        <v>46</v>
      </c>
      <c r="F18" s="27" t="s">
        <v>47</v>
      </c>
      <c r="G18" s="28"/>
      <c r="H18" s="4">
        <v>5</v>
      </c>
      <c r="I18" s="4">
        <v>5</v>
      </c>
      <c r="J18" s="2"/>
    </row>
    <row r="19" spans="1:10" ht="46.25" customHeight="1" x14ac:dyDescent="0.3">
      <c r="A19" s="41"/>
      <c r="B19" s="42"/>
      <c r="C19" s="47"/>
      <c r="D19" s="9" t="s">
        <v>48</v>
      </c>
      <c r="E19" s="4" t="s">
        <v>49</v>
      </c>
      <c r="F19" s="27" t="s">
        <v>50</v>
      </c>
      <c r="G19" s="28"/>
      <c r="H19" s="4">
        <v>5</v>
      </c>
      <c r="I19" s="4">
        <v>5</v>
      </c>
      <c r="J19" s="2"/>
    </row>
    <row r="20" spans="1:10" ht="57.5" customHeight="1" x14ac:dyDescent="0.3">
      <c r="A20" s="41"/>
      <c r="B20" s="42"/>
      <c r="C20" s="46" t="s">
        <v>51</v>
      </c>
      <c r="D20" s="9" t="s">
        <v>95</v>
      </c>
      <c r="E20" s="20" t="s">
        <v>97</v>
      </c>
      <c r="F20" s="29" t="s">
        <v>96</v>
      </c>
      <c r="G20" s="30"/>
      <c r="H20" s="20">
        <v>10</v>
      </c>
      <c r="I20" s="20">
        <v>10</v>
      </c>
      <c r="J20" s="20"/>
    </row>
    <row r="21" spans="1:10" ht="46.25" customHeight="1" x14ac:dyDescent="0.3">
      <c r="A21" s="41"/>
      <c r="B21" s="42"/>
      <c r="C21" s="46"/>
      <c r="D21" s="9" t="s">
        <v>52</v>
      </c>
      <c r="E21" s="4" t="s">
        <v>53</v>
      </c>
      <c r="F21" s="31" t="s">
        <v>54</v>
      </c>
      <c r="G21" s="32"/>
      <c r="H21" s="9">
        <v>2.5</v>
      </c>
      <c r="I21" s="4">
        <v>2</v>
      </c>
      <c r="J21" s="4" t="s">
        <v>55</v>
      </c>
    </row>
    <row r="22" spans="1:10" ht="46.25" customHeight="1" x14ac:dyDescent="0.3">
      <c r="A22" s="41"/>
      <c r="B22" s="42"/>
      <c r="C22" s="46"/>
      <c r="D22" s="9" t="s">
        <v>56</v>
      </c>
      <c r="E22" s="4" t="s">
        <v>57</v>
      </c>
      <c r="F22" s="27" t="s">
        <v>58</v>
      </c>
      <c r="G22" s="59"/>
      <c r="H22" s="9">
        <v>2.5</v>
      </c>
      <c r="I22" s="4">
        <v>2.25</v>
      </c>
      <c r="J22" s="9" t="s">
        <v>59</v>
      </c>
    </row>
    <row r="23" spans="1:10" ht="76.5" customHeight="1" x14ac:dyDescent="0.3">
      <c r="A23" s="41"/>
      <c r="B23" s="42"/>
      <c r="C23" s="46"/>
      <c r="D23" s="9" t="s">
        <v>60</v>
      </c>
      <c r="E23" s="4" t="s">
        <v>61</v>
      </c>
      <c r="F23" s="27" t="s">
        <v>62</v>
      </c>
      <c r="G23" s="28"/>
      <c r="H23" s="9">
        <v>2.5</v>
      </c>
      <c r="I23" s="9">
        <v>2.25</v>
      </c>
      <c r="J23" s="9" t="s">
        <v>63</v>
      </c>
    </row>
    <row r="24" spans="1:10" ht="42" customHeight="1" x14ac:dyDescent="0.3">
      <c r="A24" s="41"/>
      <c r="B24" s="42"/>
      <c r="C24" s="47"/>
      <c r="D24" s="4" t="s">
        <v>64</v>
      </c>
      <c r="E24" s="4" t="s">
        <v>65</v>
      </c>
      <c r="F24" s="27" t="s">
        <v>66</v>
      </c>
      <c r="G24" s="28"/>
      <c r="H24" s="9">
        <v>2.5</v>
      </c>
      <c r="I24" s="9">
        <v>2.5</v>
      </c>
      <c r="J24" s="2"/>
    </row>
    <row r="25" spans="1:10" ht="33.5" customHeight="1" x14ac:dyDescent="0.3">
      <c r="A25" s="41"/>
      <c r="B25" s="42"/>
      <c r="C25" s="45" t="s">
        <v>67</v>
      </c>
      <c r="D25" s="10" t="s">
        <v>68</v>
      </c>
      <c r="E25" s="11" t="s">
        <v>69</v>
      </c>
      <c r="F25" s="60" t="s">
        <v>70</v>
      </c>
      <c r="G25" s="61"/>
      <c r="H25" s="9">
        <v>2.5</v>
      </c>
      <c r="I25" s="9">
        <v>2.5</v>
      </c>
      <c r="J25" s="2"/>
    </row>
    <row r="26" spans="1:10" ht="38.75" customHeight="1" x14ac:dyDescent="0.3">
      <c r="A26" s="41"/>
      <c r="B26" s="42"/>
      <c r="C26" s="47"/>
      <c r="D26" s="9" t="s">
        <v>71</v>
      </c>
      <c r="E26" s="12" t="s">
        <v>72</v>
      </c>
      <c r="F26" s="27" t="s">
        <v>72</v>
      </c>
      <c r="G26" s="28"/>
      <c r="H26" s="9">
        <v>2.5</v>
      </c>
      <c r="I26" s="9">
        <v>2.5</v>
      </c>
      <c r="J26" s="2"/>
    </row>
    <row r="27" spans="1:10" ht="65.25" customHeight="1" x14ac:dyDescent="0.3">
      <c r="A27" s="41"/>
      <c r="B27" s="42" t="s">
        <v>73</v>
      </c>
      <c r="C27" s="43" t="s">
        <v>74</v>
      </c>
      <c r="D27" s="13" t="s">
        <v>75</v>
      </c>
      <c r="E27" s="7" t="s">
        <v>76</v>
      </c>
      <c r="F27" s="36" t="s">
        <v>76</v>
      </c>
      <c r="G27" s="32"/>
      <c r="H27" s="4">
        <v>5</v>
      </c>
      <c r="I27" s="2">
        <v>4.75</v>
      </c>
      <c r="J27" s="52" t="s">
        <v>93</v>
      </c>
    </row>
    <row r="28" spans="1:10" ht="60" x14ac:dyDescent="0.3">
      <c r="A28" s="41"/>
      <c r="B28" s="42"/>
      <c r="C28" s="44"/>
      <c r="D28" s="4" t="s">
        <v>77</v>
      </c>
      <c r="E28" s="4" t="s">
        <v>78</v>
      </c>
      <c r="F28" s="36" t="s">
        <v>78</v>
      </c>
      <c r="G28" s="32" t="s">
        <v>79</v>
      </c>
      <c r="H28" s="4">
        <v>5</v>
      </c>
      <c r="I28" s="19">
        <v>4.75</v>
      </c>
      <c r="J28" s="53"/>
    </row>
    <row r="29" spans="1:10" ht="120" customHeight="1" x14ac:dyDescent="0.3">
      <c r="A29" s="41"/>
      <c r="B29" s="42"/>
      <c r="C29" s="14" t="s">
        <v>80</v>
      </c>
      <c r="D29" s="20" t="s">
        <v>98</v>
      </c>
      <c r="E29" s="20" t="s">
        <v>98</v>
      </c>
      <c r="F29" s="63" t="s">
        <v>98</v>
      </c>
      <c r="G29" s="30"/>
      <c r="H29" s="20">
        <v>10</v>
      </c>
      <c r="I29" s="6">
        <v>10</v>
      </c>
      <c r="J29" s="62"/>
    </row>
    <row r="30" spans="1:10" ht="54.75" customHeight="1" x14ac:dyDescent="0.3">
      <c r="A30" s="41"/>
      <c r="B30" s="42"/>
      <c r="C30" s="8" t="s">
        <v>82</v>
      </c>
      <c r="D30" s="4" t="s">
        <v>81</v>
      </c>
      <c r="E30" s="4" t="s">
        <v>81</v>
      </c>
      <c r="F30" s="37" t="s">
        <v>81</v>
      </c>
      <c r="G30" s="38"/>
      <c r="H30" s="4"/>
      <c r="I30" s="4"/>
      <c r="J30" s="2"/>
    </row>
    <row r="31" spans="1:10" ht="90" customHeight="1" x14ac:dyDescent="0.3">
      <c r="A31" s="41"/>
      <c r="B31" s="42"/>
      <c r="C31" s="8" t="s">
        <v>83</v>
      </c>
      <c r="D31" s="15" t="s">
        <v>84</v>
      </c>
      <c r="E31" s="16" t="s">
        <v>85</v>
      </c>
      <c r="F31" s="27" t="s">
        <v>86</v>
      </c>
      <c r="G31" s="28"/>
      <c r="H31" s="9">
        <v>10</v>
      </c>
      <c r="I31" s="9">
        <v>10</v>
      </c>
      <c r="J31" s="2"/>
    </row>
    <row r="32" spans="1:10" ht="62.25" customHeight="1" x14ac:dyDescent="0.3">
      <c r="A32" s="41"/>
      <c r="B32" s="43" t="s">
        <v>87</v>
      </c>
      <c r="C32" s="43" t="s">
        <v>88</v>
      </c>
      <c r="D32" s="48" t="s">
        <v>89</v>
      </c>
      <c r="E32" s="50" t="s">
        <v>94</v>
      </c>
      <c r="F32" s="54">
        <v>0.95</v>
      </c>
      <c r="G32" s="55"/>
      <c r="H32" s="50">
        <v>10</v>
      </c>
      <c r="I32" s="48">
        <v>9.5</v>
      </c>
      <c r="J32" s="4" t="s">
        <v>90</v>
      </c>
    </row>
    <row r="33" spans="1:10" ht="98" hidden="1" customHeight="1" x14ac:dyDescent="0.3">
      <c r="A33" s="41"/>
      <c r="B33" s="44"/>
      <c r="C33" s="44"/>
      <c r="D33" s="49"/>
      <c r="E33" s="51"/>
      <c r="F33" s="56"/>
      <c r="G33" s="57"/>
      <c r="H33" s="51"/>
      <c r="I33" s="49"/>
      <c r="J33" s="4"/>
    </row>
    <row r="34" spans="1:10" ht="37.25" customHeight="1" x14ac:dyDescent="0.3">
      <c r="A34" s="58" t="s">
        <v>91</v>
      </c>
      <c r="B34" s="58"/>
      <c r="C34" s="58"/>
      <c r="D34" s="58"/>
      <c r="E34" s="58"/>
      <c r="F34" s="58"/>
      <c r="G34" s="58"/>
      <c r="H34" s="17">
        <f>SUM(H15:H33)+H8</f>
        <v>100</v>
      </c>
      <c r="I34" s="64">
        <f>SUM(I15:I33)+J8</f>
        <v>97.158615384615388</v>
      </c>
      <c r="J34" s="2"/>
    </row>
    <row r="35" spans="1:10" ht="179.25" customHeight="1" x14ac:dyDescent="0.3">
      <c r="A35" s="39" t="s">
        <v>92</v>
      </c>
      <c r="B35" s="40"/>
      <c r="C35" s="40"/>
      <c r="D35" s="40"/>
      <c r="E35" s="40"/>
      <c r="F35" s="40"/>
      <c r="G35" s="40"/>
      <c r="H35" s="40"/>
      <c r="I35" s="40"/>
      <c r="J35" s="40"/>
    </row>
  </sheetData>
  <mergeCells count="52">
    <mergeCell ref="I32:I33"/>
    <mergeCell ref="J27:J28"/>
    <mergeCell ref="A7:C11"/>
    <mergeCell ref="F32:G33"/>
    <mergeCell ref="A34:G34"/>
    <mergeCell ref="F28:G28"/>
    <mergeCell ref="F29:G29"/>
    <mergeCell ref="F30:G30"/>
    <mergeCell ref="F31:G31"/>
    <mergeCell ref="F22:G22"/>
    <mergeCell ref="F23:G23"/>
    <mergeCell ref="F24:G24"/>
    <mergeCell ref="F25:G25"/>
    <mergeCell ref="F26:G26"/>
    <mergeCell ref="F17:G17"/>
    <mergeCell ref="F18:G18"/>
    <mergeCell ref="A35:J35"/>
    <mergeCell ref="A12:A13"/>
    <mergeCell ref="A14:A33"/>
    <mergeCell ref="B15:B26"/>
    <mergeCell ref="B27:B31"/>
    <mergeCell ref="B32:B33"/>
    <mergeCell ref="C15:C17"/>
    <mergeCell ref="C18:C19"/>
    <mergeCell ref="C20:C24"/>
    <mergeCell ref="C25:C26"/>
    <mergeCell ref="C27:C28"/>
    <mergeCell ref="C32:C33"/>
    <mergeCell ref="D32:D33"/>
    <mergeCell ref="E32:E33"/>
    <mergeCell ref="H32:H33"/>
    <mergeCell ref="F27:G27"/>
    <mergeCell ref="F19:G19"/>
    <mergeCell ref="F20:G20"/>
    <mergeCell ref="F21:G21"/>
    <mergeCell ref="B13:E13"/>
    <mergeCell ref="F13:J13"/>
    <mergeCell ref="F14:G14"/>
    <mergeCell ref="F15:G15"/>
    <mergeCell ref="F16:G16"/>
    <mergeCell ref="A6:C6"/>
    <mergeCell ref="D6:E6"/>
    <mergeCell ref="H6:J6"/>
    <mergeCell ref="B12:E12"/>
    <mergeCell ref="F12:J12"/>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scale="89" fitToHeight="0" orientation="landscape" r:id="rId1"/>
  <rowBreaks count="1" manualBreakCount="1">
    <brk id="1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2022-05-15T13:14:53Z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26305F2D3897459683D9FD955DAFA311</vt:lpwstr>
  </property>
</Properties>
</file>