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480" yWindow="105" windowWidth="18210" windowHeight="7800" firstSheet="9" activeTab="13"/>
  </bookViews>
  <sheets>
    <sheet name="1-舆情监测费 " sheetId="10" r:id="rId1"/>
    <sheet name="2-审判法庭维修费" sheetId="16" r:id="rId2"/>
    <sheet name="3-审判区租金" sheetId="17" r:id="rId3"/>
    <sheet name="4-互联网接入费 " sheetId="8" r:id="rId4"/>
    <sheet name="5-信息化运维费" sheetId="2" r:id="rId5"/>
    <sheet name="6-机房及网络电路租费" sheetId="9" r:id="rId6"/>
    <sheet name="7-采育法庭弱电信息化建设项目尾款" sheetId="14" r:id="rId7"/>
    <sheet name="8-诉调对接中心场地租赁费" sheetId="18" r:id="rId8"/>
    <sheet name="9-诉调对接中心开办费尾款" sheetId="19" r:id="rId9"/>
    <sheet name="10-诉调对接中心装修改造费尾款" sheetId="20" r:id="rId10"/>
    <sheet name="11-安检工作经费 " sheetId="12" r:id="rId11"/>
    <sheet name="12-法院办案业务费" sheetId="15" r:id="rId12"/>
    <sheet name="13-法院业务装备费" sheetId="21" r:id="rId13"/>
    <sheet name="14-CNKI数据库技术服务费 " sheetId="11" r:id="rId14"/>
    <sheet name="预算" sheetId="7" state="hidden" r:id="rId15"/>
    <sheet name="目录" sheetId="13" state="hidden" r:id="rId16"/>
  </sheets>
  <calcPr calcId="144525"/>
</workbook>
</file>

<file path=xl/calcChain.xml><?xml version="1.0" encoding="utf-8"?>
<calcChain xmlns="http://schemas.openxmlformats.org/spreadsheetml/2006/main">
  <c r="H24" i="21"/>
  <c r="G9"/>
  <c r="E9"/>
  <c r="F8"/>
  <c r="F9" s="1"/>
  <c r="H25" i="20"/>
  <c r="G9"/>
  <c r="E9"/>
  <c r="F8"/>
  <c r="F9" s="1"/>
  <c r="H25" i="19"/>
  <c r="G9"/>
  <c r="E9"/>
  <c r="F8"/>
  <c r="F9" s="1"/>
  <c r="I8" i="21" l="1"/>
  <c r="J8" s="1"/>
  <c r="J24" s="1"/>
  <c r="E18"/>
  <c r="E19" i="19"/>
  <c r="I8"/>
  <c r="J8" s="1"/>
  <c r="J25" s="1"/>
  <c r="I8" i="20"/>
  <c r="J8" s="1"/>
  <c r="J25" s="1"/>
  <c r="E19"/>
  <c r="H24" i="18"/>
  <c r="E9"/>
  <c r="G9"/>
  <c r="F8"/>
  <c r="E18" s="1"/>
  <c r="E18" i="15"/>
  <c r="H24" i="17"/>
  <c r="E9"/>
  <c r="I8" i="16"/>
  <c r="G9"/>
  <c r="F8"/>
  <c r="H24"/>
  <c r="E9"/>
  <c r="H24" i="15"/>
  <c r="E9"/>
  <c r="I8" l="1"/>
  <c r="J8" s="1"/>
  <c r="J24" s="1"/>
  <c r="F9"/>
  <c r="F9" i="18"/>
  <c r="I8"/>
  <c r="J8" s="1"/>
  <c r="J24" s="1"/>
  <c r="E18" i="17"/>
  <c r="I8"/>
  <c r="J8" s="1"/>
  <c r="J24" s="1"/>
  <c r="J8" i="16"/>
  <c r="J24" s="1"/>
  <c r="F9"/>
  <c r="E18"/>
  <c r="G9" i="15"/>
  <c r="H25" i="14"/>
  <c r="E18"/>
  <c r="E9"/>
  <c r="F9" s="1"/>
  <c r="F8"/>
  <c r="G8" s="1"/>
  <c r="G9" l="1"/>
  <c r="I8"/>
  <c r="J8" s="1"/>
  <c r="J25" s="1"/>
  <c r="J25" i="12"/>
  <c r="I8" l="1"/>
  <c r="H25" l="1"/>
  <c r="E18"/>
  <c r="E9"/>
  <c r="F9" s="1"/>
  <c r="F8"/>
  <c r="G8" s="1"/>
  <c r="G9" s="1"/>
  <c r="F9" i="11"/>
  <c r="H29"/>
  <c r="E23"/>
  <c r="G9"/>
  <c r="E9"/>
  <c r="I8"/>
  <c r="J8" s="1"/>
  <c r="J29" s="1"/>
  <c r="E24" i="10"/>
  <c r="J8" i="12" l="1"/>
  <c r="I8" i="10"/>
  <c r="J8" s="1"/>
  <c r="J31" s="1"/>
  <c r="G9"/>
  <c r="H31"/>
  <c r="E9"/>
  <c r="I8" i="9"/>
  <c r="J8" s="1"/>
  <c r="J30" s="1"/>
  <c r="H30"/>
  <c r="E21"/>
  <c r="E9"/>
  <c r="F9" s="1"/>
  <c r="F8"/>
  <c r="E21" i="8"/>
  <c r="I8"/>
  <c r="J8" s="1"/>
  <c r="J30" s="1"/>
  <c r="H30"/>
  <c r="E9"/>
  <c r="F9" s="1"/>
  <c r="F8"/>
  <c r="G17" i="7"/>
  <c r="G13"/>
  <c r="G10"/>
  <c r="G9"/>
  <c r="G8" s="1"/>
  <c r="I8" i="2"/>
  <c r="F9"/>
  <c r="F8"/>
  <c r="H29"/>
  <c r="G9" i="9" l="1"/>
  <c r="G9" i="8"/>
  <c r="G6" i="7"/>
  <c r="G7"/>
  <c r="E9" i="2" l="1"/>
  <c r="E20" l="1"/>
  <c r="G9" l="1"/>
  <c r="J8" l="1"/>
  <c r="J29" s="1"/>
</calcChain>
</file>

<file path=xl/sharedStrings.xml><?xml version="1.0" encoding="utf-8"?>
<sst xmlns="http://schemas.openxmlformats.org/spreadsheetml/2006/main" count="1215" uniqueCount="322">
  <si>
    <r>
      <rPr>
        <b/>
        <sz val="16"/>
        <color rgb="FF000000"/>
        <rFont val="宋体"/>
        <family val="3"/>
        <charset val="134"/>
      </rPr>
      <t>项目支出绩效自评表</t>
    </r>
    <r>
      <rPr>
        <sz val="16"/>
        <color indexed="8"/>
        <rFont val="宋体"/>
        <family val="3"/>
        <charset val="134"/>
      </rPr>
      <t xml:space="preserve"> </t>
    </r>
  </si>
  <si>
    <t>项目名称</t>
  </si>
  <si>
    <t>项目资金                    （万元）</t>
  </si>
  <si>
    <t>全年执行数（B）</t>
  </si>
  <si>
    <t>分值（10分）</t>
  </si>
  <si>
    <t>执行率（B/A)</t>
  </si>
  <si>
    <t>得分</t>
  </si>
  <si>
    <t>年度资金总额：</t>
  </si>
  <si>
    <t xml:space="preserve">          其他资金</t>
  </si>
  <si>
    <t>年度总体目标</t>
  </si>
  <si>
    <t>绩效指标</t>
  </si>
  <si>
    <t>一级指标</t>
  </si>
  <si>
    <t>二级指标</t>
  </si>
  <si>
    <t>三级指标</t>
  </si>
  <si>
    <t>分值</t>
  </si>
  <si>
    <t>年度指标值(A)</t>
  </si>
  <si>
    <t xml:space="preserve">产
出
指
标
(50分)
</t>
  </si>
  <si>
    <t>数量指标(15分)</t>
  </si>
  <si>
    <t>质量指标（15分）</t>
  </si>
  <si>
    <t>达到预期目标</t>
    <phoneticPr fontId="7" type="noConversion"/>
  </si>
  <si>
    <t>缺少完成质量指标相关支撑资料</t>
    <phoneticPr fontId="7" type="noConversion"/>
  </si>
  <si>
    <t>进度指标（10分）</t>
  </si>
  <si>
    <t>按时间段
完成</t>
    <phoneticPr fontId="7" type="noConversion"/>
  </si>
  <si>
    <t>已按时间阶段完成</t>
    <phoneticPr fontId="7" type="noConversion"/>
  </si>
  <si>
    <t>成本指标（10分）</t>
  </si>
  <si>
    <t>严格按照预算资金控制成本</t>
    <phoneticPr fontId="7" type="noConversion"/>
  </si>
  <si>
    <t>达到预期目标</t>
    <phoneticPr fontId="7" type="noConversion"/>
  </si>
  <si>
    <t>缺少相关项目成果效益
指标支撑资料</t>
    <phoneticPr fontId="7" type="noConversion"/>
  </si>
  <si>
    <t>缺少相关满意度指标完成情况
的资料支持</t>
    <phoneticPr fontId="7" type="noConversion"/>
  </si>
  <si>
    <t>总分</t>
  </si>
  <si>
    <t>北京市大兴区人民法院952</t>
    <phoneticPr fontId="7" type="noConversion"/>
  </si>
  <si>
    <t>北京市大兴区人民法院</t>
    <phoneticPr fontId="7" type="noConversion"/>
  </si>
  <si>
    <t>通过此项目建立大兴法院互联网网络，更好地发挥信息化的优势作用，为法院各项工作提供高效、优质的网络与相关服务，为大兴法院审判业务、执行办案、司法行政等工作的开展提供支持。</t>
    <phoneticPr fontId="7" type="noConversion"/>
  </si>
  <si>
    <t>大兴法院互联网-联通</t>
    <phoneticPr fontId="7" type="noConversion"/>
  </si>
  <si>
    <t>有助于提高司法公信力，助力建设社会法治体系，实现与社会当事人、律所、公众公开互动、资源共享和成果共用，夯实社会法制化体系的信息基础</t>
    <phoneticPr fontId="7" type="noConversion"/>
  </si>
  <si>
    <t>信息技术室满意度</t>
    <phoneticPr fontId="7" type="noConversion"/>
  </si>
  <si>
    <t>≥95%</t>
    <phoneticPr fontId="7" type="noConversion"/>
  </si>
  <si>
    <t>全院干警满意度</t>
    <phoneticPr fontId="7" type="noConversion"/>
  </si>
  <si>
    <t>信息化运维费</t>
    <phoneticPr fontId="7" type="noConversion"/>
  </si>
  <si>
    <t>IT基础设施运维一年的稳定运行</t>
    <phoneticPr fontId="7" type="noConversion"/>
  </si>
  <si>
    <t>应用系统运维一年的稳定运行</t>
    <phoneticPr fontId="7" type="noConversion"/>
  </si>
  <si>
    <t>一年稳定运行</t>
    <phoneticPr fontId="7" type="noConversion"/>
  </si>
  <si>
    <t>一年稳定运行</t>
    <phoneticPr fontId="7" type="noConversion"/>
  </si>
  <si>
    <t>包括机关机房与各外派法庭机房数据传输链路组</t>
    <phoneticPr fontId="7" type="noConversion"/>
  </si>
  <si>
    <t>机关机房与执行局机房数据传输链路组</t>
    <phoneticPr fontId="7" type="noConversion"/>
  </si>
  <si>
    <t>机关机房与看守所远程法庭数据传输链路</t>
    <phoneticPr fontId="7" type="noConversion"/>
  </si>
  <si>
    <t>为法院审判、执行、诉讼服务工作的开展提供数据传输支撑，促进审判体系和审判能力现代化</t>
    <phoneticPr fontId="7" type="noConversion"/>
  </si>
  <si>
    <t>保障人民法院司法审判、执行工作的可持续性、健康发展</t>
    <phoneticPr fontId="7" type="noConversion"/>
  </si>
  <si>
    <t>全年联通机房专线1-12月租费</t>
    <phoneticPr fontId="7" type="noConversion"/>
  </si>
  <si>
    <t>全年电信机房专线1-12月租费</t>
    <phoneticPr fontId="7" type="noConversion"/>
  </si>
  <si>
    <t>应高级法院的要求，积极引入社会服务，加强对电视、报刊和网络媒体中有关大兴法院相关信息的新闻舆情监测，防止舆情案事件发生。</t>
    <phoneticPr fontId="7" type="noConversion"/>
  </si>
  <si>
    <t>舆情监测</t>
    <phoneticPr fontId="7" type="noConversion"/>
  </si>
  <si>
    <t>舆情报告</t>
    <phoneticPr fontId="7" type="noConversion"/>
  </si>
  <si>
    <t>负面监控</t>
    <phoneticPr fontId="7" type="noConversion"/>
  </si>
  <si>
    <t>符合市高院要求</t>
    <phoneticPr fontId="7" type="noConversion"/>
  </si>
  <si>
    <t>检测质量</t>
    <phoneticPr fontId="7" type="noConversion"/>
  </si>
  <si>
    <t>内容详实</t>
    <phoneticPr fontId="7" type="noConversion"/>
  </si>
  <si>
    <t>负面舆情监测</t>
    <phoneticPr fontId="7" type="noConversion"/>
  </si>
  <si>
    <t>次月第一周之内提交报告</t>
    <phoneticPr fontId="7" type="noConversion"/>
  </si>
  <si>
    <t>第一时间掌握舆情信息</t>
    <phoneticPr fontId="7" type="noConversion"/>
  </si>
  <si>
    <t>了解舆情发生地及内容详情</t>
    <phoneticPr fontId="7" type="noConversion"/>
  </si>
  <si>
    <t>CNKI数据库技术服务费</t>
    <phoneticPr fontId="7" type="noConversion"/>
  </si>
  <si>
    <t>中国知网法律资源库
一年期使用权</t>
    <phoneticPr fontId="7" type="noConversion"/>
  </si>
  <si>
    <t>外网登录ID</t>
    <phoneticPr fontId="7" type="noConversion"/>
  </si>
  <si>
    <t>调研课题</t>
    <phoneticPr fontId="7" type="noConversion"/>
  </si>
  <si>
    <t>学术讨论会论文</t>
    <phoneticPr fontId="7" type="noConversion"/>
  </si>
  <si>
    <t>一年</t>
    <phoneticPr fontId="7" type="noConversion"/>
  </si>
  <si>
    <t>20个</t>
    <phoneticPr fontId="7" type="noConversion"/>
  </si>
  <si>
    <t>≥3篇</t>
    <phoneticPr fontId="7" type="noConversion"/>
  </si>
  <si>
    <t>≥10篇</t>
    <phoneticPr fontId="7" type="noConversion"/>
  </si>
  <si>
    <t>调研课题评审合格率</t>
    <phoneticPr fontId="7" type="noConversion"/>
  </si>
  <si>
    <t>学术讨论会论文通过率</t>
    <phoneticPr fontId="7" type="noConversion"/>
  </si>
  <si>
    <t>≥67%</t>
    <phoneticPr fontId="7" type="noConversion"/>
  </si>
  <si>
    <t>≥80%</t>
    <phoneticPr fontId="7" type="noConversion"/>
  </si>
  <si>
    <t>调研课题按时结课率</t>
    <phoneticPr fontId="7" type="noConversion"/>
  </si>
  <si>
    <t>学术讨论会论文按时提交率</t>
    <phoneticPr fontId="7" type="noConversion"/>
  </si>
  <si>
    <t>依据《人民法院司法警察安全检查规则》，结合审执工作需要，通过安检这一岗位职能防止限制限制物品、管制物品、易燃易爆物品、强腐蚀性物品等危险物品进入审判场所，保证参加庭审活动人员的人身安全和审判执行工作顺利进行</t>
    <phoneticPr fontId="7" type="noConversion"/>
  </si>
  <si>
    <t>通过安检这一岗位职能防止了限制物品、管制物品、易燃易爆物品、强腐蚀性物品等危险物品进入审判场所，保证了参加庭审活动人员的人身安全和审判执行工作顺利进行</t>
    <phoneticPr fontId="7" type="noConversion"/>
  </si>
  <si>
    <t>院机关、执行局、榆垡法庭、红星法庭、亦庄法庭、采育法庭、庞各庄法庭、安定法庭安检警力相加共计60人</t>
    <phoneticPr fontId="7" type="noConversion"/>
  </si>
  <si>
    <t>坚持遵守逢进必检原则，遵守安检操作流程，依法杜绝一切禁、限带物品进入法院，依法阻止所有不得进入审判场所的人员进入</t>
    <phoneticPr fontId="7" type="noConversion"/>
  </si>
  <si>
    <t>全年工作日在岗</t>
    <phoneticPr fontId="7" type="noConversion"/>
  </si>
  <si>
    <t>从源头上杜绝一切安全隐患，为法院的安全稳定树立坚实屏障</t>
    <phoneticPr fontId="7" type="noConversion"/>
  </si>
  <si>
    <t>法院全体干警对安检岗位工作人员的满意度</t>
    <phoneticPr fontId="7" type="noConversion"/>
  </si>
  <si>
    <t>来院人员对安检岗位工作人员的满意度</t>
    <phoneticPr fontId="7" type="noConversion"/>
  </si>
  <si>
    <t>安检岗位配置警力数量</t>
    <phoneticPr fontId="7" type="noConversion"/>
  </si>
  <si>
    <t>全年20条机房专线</t>
    <phoneticPr fontId="7" type="noConversion"/>
  </si>
  <si>
    <t xml:space="preserve">网络出口带宽为200 MB，IP地址 四个
</t>
    <phoneticPr fontId="7" type="noConversion"/>
  </si>
  <si>
    <t>（2020年度）</t>
    <phoneticPr fontId="7" type="noConversion"/>
  </si>
  <si>
    <t>主管部门及代码</t>
    <phoneticPr fontId="7" type="noConversion"/>
  </si>
  <si>
    <t>项目负责人</t>
    <phoneticPr fontId="7" type="noConversion"/>
  </si>
  <si>
    <t>联系电话</t>
    <phoneticPr fontId="7" type="noConversion"/>
  </si>
  <si>
    <t>上年资金结转</t>
    <phoneticPr fontId="7" type="noConversion"/>
  </si>
  <si>
    <t xml:space="preserve">    其中：当年财政拨款</t>
    <phoneticPr fontId="7" type="noConversion"/>
  </si>
  <si>
    <t>项目名称</t>
    <phoneticPr fontId="7" type="noConversion"/>
  </si>
  <si>
    <t>预期目标</t>
    <phoneticPr fontId="7" type="noConversion"/>
  </si>
  <si>
    <t>实际完成情况</t>
    <phoneticPr fontId="7" type="noConversion"/>
  </si>
  <si>
    <t>实际完成值(B)</t>
    <phoneticPr fontId="7" type="noConversion"/>
  </si>
  <si>
    <t xml:space="preserve">偏差原因分析
及改进
措施
</t>
    <phoneticPr fontId="7" type="noConversion"/>
  </si>
  <si>
    <t>实施单位</t>
    <phoneticPr fontId="7" type="noConversion"/>
  </si>
  <si>
    <t>-</t>
    <phoneticPr fontId="7" type="noConversion"/>
  </si>
  <si>
    <t>-</t>
    <phoneticPr fontId="7" type="noConversion"/>
  </si>
  <si>
    <t>-</t>
    <phoneticPr fontId="7" type="noConversion"/>
  </si>
  <si>
    <t xml:space="preserve">效益
指
标
(30分)
</t>
    <phoneticPr fontId="7" type="noConversion"/>
  </si>
  <si>
    <t>可持续影响指标（10分）</t>
    <phoneticPr fontId="7" type="noConversion"/>
  </si>
  <si>
    <t>社会效益指标
（10分）</t>
    <phoneticPr fontId="7" type="noConversion"/>
  </si>
  <si>
    <t>经济效益指标
（10分）</t>
    <phoneticPr fontId="7" type="noConversion"/>
  </si>
  <si>
    <t>满意度
指标             （10分）</t>
    <phoneticPr fontId="7" type="noConversion"/>
  </si>
  <si>
    <t>服务对象满意度
指标
（10分）</t>
    <phoneticPr fontId="7" type="noConversion"/>
  </si>
  <si>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t>
    <phoneticPr fontId="7" type="noConversion"/>
  </si>
  <si>
    <t>李然</t>
    <phoneticPr fontId="7" type="noConversion"/>
  </si>
  <si>
    <t>年初预算数</t>
    <phoneticPr fontId="7" type="noConversion"/>
  </si>
  <si>
    <t xml:space="preserve">全年预
算数（A）
</t>
    <phoneticPr fontId="7" type="noConversion"/>
  </si>
  <si>
    <t>在大兴法院现有信息化设施基础上，利用专业公司的技术、人力等资源，通过科学规范的IT管理方法，为大兴法院提供各项可应用、可量化、可管理、可评估的信息应用服务，做好2020年度各信息化系统对审判业务的保障工作。</t>
    <phoneticPr fontId="7" type="noConversion"/>
  </si>
  <si>
    <t>通过此项目为大兴法院提供各项可应用、可量化、可管理、可评估的信息应用服务，保障2020年度审判业务信息化保障工作</t>
    <phoneticPr fontId="7" type="noConversion"/>
  </si>
  <si>
    <t>预算08表</t>
  </si>
  <si>
    <t>北京市大兴区人民法院</t>
  </si>
  <si>
    <t>一般公共预算财政拨款项目支出表</t>
  </si>
  <si>
    <t>单位:万元(保留六位小数)</t>
  </si>
  <si>
    <t>单位编码</t>
  </si>
  <si>
    <t>单位名称</t>
  </si>
  <si>
    <t>支出功能分类科目</t>
  </si>
  <si>
    <t>政府支出经济分类科目</t>
  </si>
  <si>
    <t>部门支出经济分类科目</t>
  </si>
  <si>
    <t>预算数</t>
  </si>
  <si>
    <t>**</t>
  </si>
  <si>
    <t>952</t>
  </si>
  <si>
    <t xml:space="preserve"> </t>
  </si>
  <si>
    <t xml:space="preserve">  952102</t>
  </si>
  <si>
    <t xml:space="preserve">  北京市大兴区人民法院（本级）</t>
  </si>
  <si>
    <t>204 公共安全支出</t>
  </si>
  <si>
    <t xml:space="preserve"> 20405 法院</t>
  </si>
  <si>
    <t xml:space="preserve">   2040502 一般行政管理事务</t>
  </si>
  <si>
    <t>50299 其他商品和服务支出</t>
  </si>
  <si>
    <t>30299 其他商品和服务支出</t>
  </si>
  <si>
    <t>舆情监测费</t>
  </si>
  <si>
    <t>CNKI数据库技术服务费</t>
  </si>
  <si>
    <t xml:space="preserve">   2040504 案件审判</t>
  </si>
  <si>
    <t>多元调解经费</t>
  </si>
  <si>
    <t>50205 委托业务费</t>
  </si>
  <si>
    <t>30227 委托业务费</t>
  </si>
  <si>
    <t>安检工作经费</t>
  </si>
  <si>
    <t>法院办案业务费</t>
  </si>
  <si>
    <t xml:space="preserve">   2040506 “两庭”建设</t>
  </si>
  <si>
    <t>50209 维修（护）费</t>
  </si>
  <si>
    <t>30213 维修(护)费</t>
  </si>
  <si>
    <t>审判法庭维修费</t>
  </si>
  <si>
    <t>50201 办公经费</t>
  </si>
  <si>
    <t>30214 租赁费</t>
  </si>
  <si>
    <t>审判区租金</t>
  </si>
  <si>
    <t>互联网接入费</t>
  </si>
  <si>
    <t>信息化运维费</t>
  </si>
  <si>
    <t>机房及网络电路租费</t>
  </si>
  <si>
    <t>50306 设备购置</t>
  </si>
  <si>
    <t>31007 信息网络及软件购置更新</t>
  </si>
  <si>
    <t>采育法庭弱电信息化建设项目尾款</t>
  </si>
  <si>
    <t>诉调对接中心场地租赁费</t>
  </si>
  <si>
    <t>31003 专用设备购置</t>
  </si>
  <si>
    <t>诉调对接中心开办费尾款</t>
  </si>
  <si>
    <t>诉调对接中心装修改造费尾款</t>
  </si>
  <si>
    <t>法院业务装备费</t>
  </si>
  <si>
    <t>系统连续正常运行时间99％以上；系统平均无故障时间713小时以上。负责维护系统需包括：主机系统、存储系统、审判业务系统、音视频系统、应急处突系统、内部网站、综合布线系统、安全管理系统、电话系统、办公终端系统等10个系统,另外包括弱电维保及文印维保工作。</t>
    <phoneticPr fontId="7" type="noConversion"/>
  </si>
  <si>
    <t>IT基础设施2020年1-12月稳定运行</t>
    <phoneticPr fontId="7" type="noConversion"/>
  </si>
  <si>
    <t>应用系统2020年1-12月稳定运行</t>
    <phoneticPr fontId="7" type="noConversion"/>
  </si>
  <si>
    <t>截至2020年12月31日，实际支付资金277.64万元，
节约财政资金</t>
    <phoneticPr fontId="7" type="noConversion"/>
  </si>
  <si>
    <t>为法院审判、执行、诉讼服务工作的开展提供互联网支撑，促进审判体系和审判能力现代化，审判工作效率得到提升</t>
    <phoneticPr fontId="7" type="noConversion"/>
  </si>
  <si>
    <t>互联网接入费</t>
    <phoneticPr fontId="7" type="noConversion"/>
  </si>
  <si>
    <t>通过线租赁的方式满足互联网接入需求，以保障6个派出法庭、执行局与院本部的互联网接入，从而支撑调解速裁、视频会议、信息查询、当事人服务等各类业务。通过稳定的网络服务，将给审判工作、行政事务、当事人服务等方面提供良好的支撑，从而更好地实现让人民群众在每一个司法案件中都感受到公平正义的目标</t>
    <phoneticPr fontId="7" type="noConversion"/>
  </si>
  <si>
    <t>网络出口带宽为200 MB，IP地址 四个</t>
    <phoneticPr fontId="7" type="noConversion"/>
  </si>
  <si>
    <t>保障线路畅通无故障，以保障互联网承载的调解业务、视频业务等的正常运行。</t>
    <phoneticPr fontId="7" type="noConversion"/>
  </si>
  <si>
    <t>2020年1-12月电信网络接入服务</t>
    <phoneticPr fontId="7" type="noConversion"/>
  </si>
  <si>
    <t>2020年1-12月联通网络接入服务</t>
    <phoneticPr fontId="7" type="noConversion"/>
  </si>
  <si>
    <t>截至2020年12月31日，实际支付资金54.62万元，
节约财政资金</t>
    <phoneticPr fontId="7" type="noConversion"/>
  </si>
  <si>
    <t>互联网承载业务的正常运行，确保对当事人提供服务的及时性、可靠性、持续性。</t>
    <phoneticPr fontId="7" type="noConversion"/>
  </si>
  <si>
    <t>建立大兴法院内网网络系统，更好地发挥信息化的优势作用，为法院各项工作提供高效、优质的网络与相关服务，为大兴法院审判业务、执行办案、司法行政等工作的开展提供支持。</t>
    <phoneticPr fontId="7" type="noConversion"/>
  </si>
  <si>
    <t>通过此项目建立了大兴法院内网网络系统，更好地发挥了信息化的优势作用，为大兴法院审判业务、执行办案、司法行政等工作的开展提供支持。</t>
    <phoneticPr fontId="7" type="noConversion"/>
  </si>
  <si>
    <t>全年20条机房专线</t>
    <phoneticPr fontId="7" type="noConversion"/>
  </si>
  <si>
    <t>机房及网络电路租费</t>
    <phoneticPr fontId="7" type="noConversion"/>
  </si>
  <si>
    <t>保障线路畅通无故障，以保障法院内网承载的审判执行业务、立案速裁业务以及行政业务等的正常运行。</t>
    <phoneticPr fontId="7" type="noConversion"/>
  </si>
  <si>
    <t>截至2020年12月31日，实际支付资金46.75万元，
节约财政资金</t>
    <phoneticPr fontId="7" type="noConversion"/>
  </si>
  <si>
    <t>法院内网承载业务的正常运行，确保为法院各项工作提供及时、可靠、持续的网络服务</t>
    <phoneticPr fontId="7" type="noConversion"/>
  </si>
  <si>
    <t>根据市高级法院《关于加强网络舆情应对和依法处置工作的实施意见》等相关文件的要求，需加强对电视、报刊和网络媒体中有关大兴法院相关信息的新闻舆情监测，防止舆情案事件发生。</t>
    <phoneticPr fontId="7" type="noConversion"/>
  </si>
  <si>
    <t>全年150个关键词搜索</t>
    <phoneticPr fontId="7" type="noConversion"/>
  </si>
  <si>
    <t>实时监测</t>
    <phoneticPr fontId="7" type="noConversion"/>
  </si>
  <si>
    <t>遇重大舆情案事件及时提交舆情案事件报告</t>
    <phoneticPr fontId="7" type="noConversion"/>
  </si>
  <si>
    <t>进行7×24小时网络舆情监测</t>
    <phoneticPr fontId="7" type="noConversion"/>
  </si>
  <si>
    <t>汇总报告</t>
    <phoneticPr fontId="7" type="noConversion"/>
  </si>
  <si>
    <t>每月10日前提交上月舆情工作汇报，季度汇总报告</t>
    <phoneticPr fontId="7" type="noConversion"/>
  </si>
  <si>
    <t>监测及时：突发舆情2小时内在页面更新并发送至舆情检测手机</t>
    <phoneticPr fontId="7" type="noConversion"/>
  </si>
  <si>
    <t>监测及时：突发舆情2小时内在页面更新并发送至舆情检测手机</t>
    <phoneticPr fontId="7" type="noConversion"/>
  </si>
  <si>
    <t>每月完成一期舆情报告，季度汇总</t>
    <phoneticPr fontId="7" type="noConversion"/>
  </si>
  <si>
    <t>实现危机舆情半小时内发送，其他舆情2小时内发送</t>
    <phoneticPr fontId="7" type="noConversion"/>
  </si>
  <si>
    <t xml:space="preserve">截至2020年12月31日，实际支付资金8万元
</t>
    <phoneticPr fontId="7" type="noConversion"/>
  </si>
  <si>
    <t>社会效益指标
（30分）</t>
    <phoneticPr fontId="7" type="noConversion"/>
  </si>
  <si>
    <t>梁晓</t>
    <phoneticPr fontId="7" type="noConversion"/>
  </si>
  <si>
    <t>赵芳芳</t>
    <phoneticPr fontId="7" type="noConversion"/>
  </si>
  <si>
    <t>1.完成2020年度中国知网法律库一年期使用权。
          2.完成2020年度调研课题。
          3.完成2020年学术讨论会论文写作工作。</t>
    <phoneticPr fontId="7" type="noConversion"/>
  </si>
  <si>
    <t xml:space="preserve">截至2020年12月31日，实际支付资金4.5万元
</t>
    <phoneticPr fontId="7" type="noConversion"/>
  </si>
  <si>
    <t>可持续影响指标
（30分）</t>
    <phoneticPr fontId="7" type="noConversion"/>
  </si>
  <si>
    <t>干警使用满意度</t>
    <phoneticPr fontId="7" type="noConversion"/>
  </si>
  <si>
    <t>安检工作经费</t>
    <phoneticPr fontId="7" type="noConversion"/>
  </si>
  <si>
    <t>安检要求</t>
    <phoneticPr fontId="7" type="noConversion"/>
  </si>
  <si>
    <t>张松梅</t>
    <phoneticPr fontId="7" type="noConversion"/>
  </si>
  <si>
    <t>缺少完成质量指标相关支撑资料；加强培训，提高安检员技能水平</t>
    <phoneticPr fontId="7" type="noConversion"/>
  </si>
  <si>
    <t>缺少相关项目成果效益
指标支撑资料；完善过程验收资料，半年一考核</t>
    <phoneticPr fontId="7" type="noConversion"/>
  </si>
  <si>
    <t>缺少相关满意度指标完成情况
的资料支持；满意度调查问卷并留痕</t>
    <phoneticPr fontId="7" type="noConversion"/>
  </si>
  <si>
    <t>8篇</t>
    <phoneticPr fontId="7" type="noConversion"/>
  </si>
  <si>
    <t>24篇</t>
    <phoneticPr fontId="7" type="noConversion"/>
  </si>
  <si>
    <t>≥75%</t>
    <phoneticPr fontId="7" type="noConversion"/>
  </si>
  <si>
    <t>调研建议被采纳次数</t>
    <phoneticPr fontId="7" type="noConversion"/>
  </si>
  <si>
    <t>≥2次</t>
    <phoneticPr fontId="7" type="noConversion"/>
  </si>
  <si>
    <t>多元调解经费</t>
    <phoneticPr fontId="7" type="noConversion"/>
  </si>
  <si>
    <t>目录</t>
    <phoneticPr fontId="19" type="noConversion"/>
  </si>
  <si>
    <t>序号</t>
    <phoneticPr fontId="19" type="noConversion"/>
  </si>
  <si>
    <t>项目名称</t>
    <phoneticPr fontId="19" type="noConversion"/>
  </si>
  <si>
    <t>项目预算（万元）</t>
    <phoneticPr fontId="19" type="noConversion"/>
  </si>
  <si>
    <t>法院办案业务费</t>
    <phoneticPr fontId="19" type="noConversion"/>
  </si>
  <si>
    <t>采育法庭弱电信息化建设项目尾款</t>
    <phoneticPr fontId="7" type="noConversion"/>
  </si>
  <si>
    <t>建成一个功能完善、实用易用、稳定可靠、易于维护、节能环保的高标准信息化智能楼宇系统，为工作人员提供方便的机房运维环境，为法院审判业务及办公工作开展提供高效、可靠的硬件支撑平台，实现社会、经济两方面的卓越效益。实现多个功能系统设计与建设的集成，综合融合各方面的业务需求及技术特点，整体体现系统工程的设计思想，强化各子系统间的组织、协调与联系，将分离的系统、功能、信息等综合集成到一个相互关联、统一、协调的系统中，灵活地运用现有的先进与可靠技术，充分发挥其作用与潜力。</t>
    <phoneticPr fontId="7" type="noConversion"/>
  </si>
  <si>
    <t>通过建成功能完善、实用易用、稳定可靠、易于维护、节能环保的高标准信息化智能楼宇系统，为工作人员提供了方便的机房运维环境，为法院审判业务及办公工作开展提供了高效、可靠的硬件支撑平台，实现了社会、经济两方面的卓越效益；实现多个功能系统设计与建设的集成，将分离的系统、功能、信息等综合集成到一个相互关联、统一、协调的系统。</t>
    <phoneticPr fontId="7" type="noConversion"/>
  </si>
  <si>
    <t>完成1个信息机房、6间审判法庭、4个立案/诉服窗口、1间视频会议室等重点区域的信息化建设</t>
    <phoneticPr fontId="7" type="noConversion"/>
  </si>
  <si>
    <t>1个信息机房、6间审判法庭、4个立案/诉服窗口、1间视频会议室等重点区域的信息化建设</t>
    <phoneticPr fontId="7" type="noConversion"/>
  </si>
  <si>
    <t>重点区域的信息化建设</t>
    <phoneticPr fontId="7" type="noConversion"/>
  </si>
  <si>
    <t>质量指标（25分）</t>
    <phoneticPr fontId="7" type="noConversion"/>
  </si>
  <si>
    <t>系统连续正常运行</t>
    <phoneticPr fontId="7" type="noConversion"/>
  </si>
  <si>
    <t>平均无故障运行</t>
    <phoneticPr fontId="7" type="noConversion"/>
  </si>
  <si>
    <t>系统连续正常运行时间99％以上</t>
    <phoneticPr fontId="7" type="noConversion"/>
  </si>
  <si>
    <t>平均无故障运行时间800小时以上</t>
    <phoneticPr fontId="7" type="noConversion"/>
  </si>
  <si>
    <t>速裁类案件当事人诉累得到缓解,专业调解组织入驻率得到提高,为大兴法院审判业务工作提供有力保障</t>
    <phoneticPr fontId="7" type="noConversion"/>
  </si>
  <si>
    <t>法院工作人员的满意度</t>
    <phoneticPr fontId="7" type="noConversion"/>
  </si>
  <si>
    <t>当事人的满意度</t>
    <phoneticPr fontId="7" type="noConversion"/>
  </si>
  <si>
    <t>法院办案业务费</t>
    <phoneticPr fontId="7" type="noConversion"/>
  </si>
  <si>
    <t>田向阳</t>
    <phoneticPr fontId="7" type="noConversion"/>
  </si>
  <si>
    <t>办案业务费范围</t>
    <phoneticPr fontId="7" type="noConversion"/>
  </si>
  <si>
    <t>法院办案费、法院司法辅助及陪审人员劳务费、司法专邮通讯费、干警服装费、国家赔偿费、诉讼文书布告公告及印刷费、审判执行专业会议费、法官培训费、法制宣传费、协助办案费、审判法庭维修费</t>
    <phoneticPr fontId="7" type="noConversion"/>
  </si>
  <si>
    <t>主要用于十一方面：法院办案费、法院司法辅助及陪审人员劳务费、司法专邮通讯费、干警服装费、国家赔偿费、诉讼文书布告公告及印刷费、审判执行专业会议费、法官培训费、法制宣传费、协助办案费、审判法庭维修费</t>
    <phoneticPr fontId="7" type="noConversion"/>
  </si>
  <si>
    <t>保障办案业务的正常运行</t>
    <phoneticPr fontId="7" type="noConversion"/>
  </si>
  <si>
    <t>根据时间进度（已签订合同的子项目按照合同要求）完成各项目，保障我单位各项业务进行</t>
    <phoneticPr fontId="7" type="noConversion"/>
  </si>
  <si>
    <t>签订合同要求进度</t>
    <phoneticPr fontId="7" type="noConversion"/>
  </si>
  <si>
    <t>可持续影响指标（30分）</t>
    <phoneticPr fontId="7" type="noConversion"/>
  </si>
  <si>
    <t>截至2020年12月31日，实际支付资金539.37万元，
节约财政资金</t>
    <phoneticPr fontId="7" type="noConversion"/>
  </si>
  <si>
    <t>全院干警满意度</t>
    <phoneticPr fontId="7" type="noConversion"/>
  </si>
  <si>
    <t>根据财政部及最高人民法院联合下发的财行[2001]276号文件中《人民法院业务费开支范围》的要求，主要用于法院办案费、法院司法辅助及陪审人员劳务费、司法专邮通讯费、干警服装费、国家赔偿费、诉讼文书布告公告及印刷费、审判执行专业会议费、法官培训费、法制宣传费、协助办案费、审判法庭维修费等</t>
    <phoneticPr fontId="7" type="noConversion"/>
  </si>
  <si>
    <t>保障法院办案费、法院司法辅助及陪审人员劳务费、司法专邮通讯费、干警服装费、国家赔偿费、诉讼文书布告公告及印刷费、审判执行专业会议费、法官培训费、法制宣传费、协助办案费、审判法庭维修费等支出</t>
    <phoneticPr fontId="7" type="noConversion"/>
  </si>
  <si>
    <t>出具重点关注案事件舆情报告，防止舆情案事件发生</t>
    <phoneticPr fontId="7" type="noConversion"/>
  </si>
  <si>
    <t>法院对舆情监测的要求</t>
    <phoneticPr fontId="7" type="noConversion"/>
  </si>
  <si>
    <t>舆情监测员要求</t>
    <phoneticPr fontId="7" type="noConversion"/>
  </si>
  <si>
    <t>舆情监测费</t>
    <phoneticPr fontId="7" type="noConversion"/>
  </si>
  <si>
    <t>根据预算计划，按进度完成各项工作，保障区法院依法履行审判执行业务的经费需要</t>
    <phoneticPr fontId="7" type="noConversion"/>
  </si>
  <si>
    <t>审判法庭维修费</t>
    <phoneticPr fontId="7" type="noConversion"/>
  </si>
  <si>
    <t>通过该项目对审判法庭专用设备、维护及耗材费等的开支以及审判执行业务用房进行维修维护，保障人民法院庭审工作的正常运行</t>
    <phoneticPr fontId="7" type="noConversion"/>
  </si>
  <si>
    <t>维修范围</t>
    <phoneticPr fontId="7" type="noConversion"/>
  </si>
  <si>
    <t>包括人民法院的法台、法椅、旁听等候区排椅和法庭设施，法院法庭、信访立案等公共区域</t>
    <phoneticPr fontId="7" type="noConversion"/>
  </si>
  <si>
    <t>截至2020年12月31日，实际支付资金249.2万元，
节约财政资金</t>
    <phoneticPr fontId="7" type="noConversion"/>
  </si>
  <si>
    <t>对审判法庭及审判执行业务用房及时进行维修维护，保障审判执行工作的顺利开展。</t>
    <phoneticPr fontId="7" type="noConversion"/>
  </si>
  <si>
    <t>审判区租金</t>
    <phoneticPr fontId="7" type="noConversion"/>
  </si>
  <si>
    <t>由于现有审判用房已无法满足工作需要，为全面保障审判工作顺利开展，经批准租用审判区（含档案库）履行审判职能，解决我单位工作场所不足、审判业务用房紧张的情况。</t>
    <phoneticPr fontId="7" type="noConversion"/>
  </si>
  <si>
    <t>租用审判区（含档案库）履行审判职能，全面保障了审判工作顺利开展，解决我单位工作场所不足、审判业务用房紧张的情况</t>
    <phoneticPr fontId="7" type="noConversion"/>
  </si>
  <si>
    <t>租赁五处审判区</t>
    <phoneticPr fontId="7" type="noConversion"/>
  </si>
  <si>
    <t>租赁场所分别为：黄村法庭、红星法庭、采育法庭、开发区法庭、档案库房</t>
    <phoneticPr fontId="7" type="noConversion"/>
  </si>
  <si>
    <t>黄村法庭704.1㎡、红星法庭1500㎡、采育法庭900㎡、开发区法庭6789.69㎡、档案库房1万箱</t>
    <phoneticPr fontId="7" type="noConversion"/>
  </si>
  <si>
    <t>解决工作场所不足、审判业务用房紧张的情况</t>
    <phoneticPr fontId="7" type="noConversion"/>
  </si>
  <si>
    <t>依照租赁合同的约定，及时完成资金支付。</t>
    <phoneticPr fontId="7" type="noConversion"/>
  </si>
  <si>
    <t>满足我单位工作需求，解决工作场所不足、审判业务用房紧张的情况。为当事人提供良好的立案、诉讼、审判环境，为干警提供良好办公环境。</t>
    <phoneticPr fontId="7" type="noConversion"/>
  </si>
  <si>
    <t>诉调对接中心场地租赁费</t>
    <phoneticPr fontId="7" type="noConversion"/>
  </si>
  <si>
    <t>根据重点项目清单“全市法院诉调对接场所建设”及我单位实际工作需求，租赁位于北京市大兴区黄村镇兴丰北大街东侧康庄9号院作为我单位诉调对接场所。解决我单位工作场所不足、审判业务用房紧张的情况。为建立完善立案阶段“多元调解+速裁”审判工作新格局提供保障，进一步满足群众司法需求。</t>
    <phoneticPr fontId="7" type="noConversion"/>
  </si>
  <si>
    <t>租赁位于北京市大兴区黄村镇兴丰北大街东侧康庄9号院作为我单位诉调对接场所。解决我单位工作场所不足、审判业务用房紧张的情况。为建立完善立案阶段“多元调解+速裁”审判工作新格局提供保障，进一步满足群众司法需求。</t>
    <phoneticPr fontId="7" type="noConversion"/>
  </si>
  <si>
    <t>租赁面积</t>
    <phoneticPr fontId="7" type="noConversion"/>
  </si>
  <si>
    <t>租赁面积数为6998平方米</t>
    <phoneticPr fontId="7" type="noConversion"/>
  </si>
  <si>
    <t>大兴法院互联网-电信</t>
    <phoneticPr fontId="7" type="noConversion"/>
  </si>
  <si>
    <t>满足派出法庭、执行局与院本部的组网需求</t>
    <phoneticPr fontId="7" type="noConversion"/>
  </si>
  <si>
    <t>6个派出法庭，1个执行局、院本部</t>
    <phoneticPr fontId="7" type="noConversion"/>
  </si>
  <si>
    <t>6个派出法庭，
1个执行局、院本部</t>
    <phoneticPr fontId="7" type="noConversion"/>
  </si>
  <si>
    <t xml:space="preserve">偏差原因分析
及改进
措施
</t>
    <phoneticPr fontId="7" type="noConversion"/>
  </si>
  <si>
    <t>信息技术室满意度</t>
    <phoneticPr fontId="7" type="noConversion"/>
  </si>
  <si>
    <t>全院干警满意度</t>
    <phoneticPr fontId="7" type="noConversion"/>
  </si>
  <si>
    <t>诉调对接中心开办费尾款</t>
    <phoneticPr fontId="7" type="noConversion"/>
  </si>
  <si>
    <t>为装修完成的诉调对接中心配置齐全开办所需物品，确保诉调对接场所及时启用，满足来访民众的各方面解纷需求。</t>
    <phoneticPr fontId="7" type="noConversion"/>
  </si>
  <si>
    <t>配置诉调对接中心开办所需物品，确保诉调对接场所及时启用，满足了来访民众的各方面解纷需求</t>
    <phoneticPr fontId="7" type="noConversion"/>
  </si>
  <si>
    <t>开办物品</t>
    <phoneticPr fontId="7" type="noConversion"/>
  </si>
  <si>
    <t>备齐开办物品</t>
    <phoneticPr fontId="7" type="noConversion"/>
  </si>
  <si>
    <t>确保诉调对接场所及时启用，满足来访民众的各方面解纷需求</t>
    <phoneticPr fontId="7" type="noConversion"/>
  </si>
  <si>
    <t>设置多个窗口进行立案服务，减少立案当事人等待时间</t>
    <phoneticPr fontId="7" type="noConversion"/>
  </si>
  <si>
    <t>建立衔接配套的包含纠纷调解、审判事务等一站式纠纷解决机制，为后续来院当事人提供周到、细致的诉讼指引、便民服务、诉讼辅助等诉讼服务</t>
    <phoneticPr fontId="7" type="noConversion"/>
  </si>
  <si>
    <t>诉调对接中心装修改造费尾款</t>
    <phoneticPr fontId="7" type="noConversion"/>
  </si>
  <si>
    <t>建设完成诉调对接中心，为建立完善立案阶段“多元调解+速裁”审判工作新格局提供充足物质保障，进一步满足群众司法需求。</t>
    <phoneticPr fontId="7" type="noConversion"/>
  </si>
  <si>
    <t>已建设完成诉调对接中心，为建立完善立案阶段“多元调解+速裁”审判工作新格局提供充足物质保障，进一步满足群众司法需求。</t>
    <phoneticPr fontId="7" type="noConversion"/>
  </si>
  <si>
    <t>改造后面积</t>
    <phoneticPr fontId="7" type="noConversion"/>
  </si>
  <si>
    <t>缓解当前院机关办公面积及公共面积紧张问题</t>
    <phoneticPr fontId="7" type="noConversion"/>
  </si>
  <si>
    <t>办公面积大约3139㎡，公共面积3859㎡</t>
    <phoneticPr fontId="7" type="noConversion"/>
  </si>
  <si>
    <t>为不断增长的法院干警及参与纠纷解决的社会化力量提供办公场所</t>
    <phoneticPr fontId="7" type="noConversion"/>
  </si>
  <si>
    <t>工程质量</t>
    <phoneticPr fontId="7" type="noConversion"/>
  </si>
  <si>
    <t>完成验收</t>
    <phoneticPr fontId="7" type="noConversion"/>
  </si>
  <si>
    <t>达到预期目标</t>
    <phoneticPr fontId="7" type="noConversion"/>
  </si>
  <si>
    <t>构建“多元调解+速裁”机制，有效有效提高结案效率，缓解案件增长压力，便利了当事人参与诉讼</t>
    <phoneticPr fontId="7" type="noConversion"/>
  </si>
  <si>
    <t>社会影响指标（30分）</t>
    <phoneticPr fontId="7" type="noConversion"/>
  </si>
  <si>
    <t>依照装修改造合同的约定，及时完成改造工程</t>
    <phoneticPr fontId="7" type="noConversion"/>
  </si>
  <si>
    <t>已按时间阶段完成，主要包括执行指挥中心装修改造、“六专四室”改造、信息化设备维修、其他零星维修</t>
    <phoneticPr fontId="7" type="noConversion"/>
  </si>
  <si>
    <t>法院业务装备费</t>
    <phoneticPr fontId="7" type="noConversion"/>
  </si>
  <si>
    <t>依据单位实际业务需求，及时更新购置业务装备，满足单位业务装备需求，保障审判执行业务工作的顺利进行。</t>
    <phoneticPr fontId="7" type="noConversion"/>
  </si>
  <si>
    <t>法院业务装备费</t>
    <phoneticPr fontId="7" type="noConversion"/>
  </si>
  <si>
    <t>业务装备范围</t>
    <phoneticPr fontId="7" type="noConversion"/>
  </si>
  <si>
    <t>用于业务装备的报废更新，以及新的业务装备需求的购置。</t>
    <phoneticPr fontId="7" type="noConversion"/>
  </si>
  <si>
    <t>通过法院业务装备费及时更新购置业务装备，满足单位业务装备需求，保障审判执行业务工作的顺利进行。</t>
    <phoneticPr fontId="7" type="noConversion"/>
  </si>
  <si>
    <t>满足单位业务装备需求，保障审判执行业务工作的顺利进行</t>
    <phoneticPr fontId="7" type="noConversion"/>
  </si>
  <si>
    <t>根据时间进度（已签订合同的子项目按照合同要求）及时更新购置业务装备，保障我单位各项业务进行</t>
    <phoneticPr fontId="7" type="noConversion"/>
  </si>
  <si>
    <t>截至2020年12月31日，实际支付资金286.67万元，
节约财政资金</t>
    <phoneticPr fontId="7" type="noConversion"/>
  </si>
  <si>
    <t>根据预算计划，满足单位业务装备需求，保障我单位依法履行审判执行业务的经费需要，实现良好的保障效果</t>
    <phoneticPr fontId="7" type="noConversion"/>
  </si>
  <si>
    <t>缺少完成质量指标相关支撑资料；后续规范年底验收</t>
    <phoneticPr fontId="7" type="noConversion"/>
  </si>
  <si>
    <t>对审判法庭专用设备、维护及耗材费等的开支以及审判执行业务用房进行维修维护。包括人民法院的法台、法椅、旁听等候区排椅和法庭设施等维修、维护费用。及时维护法院法庭、信访立案等公共区域，保障存在承载的人员数量大，使用频率高等特点，保障人民法院庭审工作正常运行。</t>
    <phoneticPr fontId="7" type="noConversion"/>
  </si>
  <si>
    <t>保障人民法院庭审工作正常运行</t>
    <phoneticPr fontId="7" type="noConversion"/>
  </si>
  <si>
    <t>缺少相关满意度指标完成情况
的资料支持，满意度调查问卷并留痕</t>
    <phoneticPr fontId="7" type="noConversion"/>
  </si>
  <si>
    <t>租赁面积数为6998平方米：一层为立案、诉服、调解室，二层为审判法庭、调解室、三层为办公室、会议室</t>
    <phoneticPr fontId="7" type="noConversion"/>
  </si>
  <si>
    <t>审判家具一批、办公家具一批、办公设备一批、厨房设备一批、导视牌一批等</t>
    <phoneticPr fontId="7" type="noConversion"/>
  </si>
  <si>
    <t>依照采购合同的约定收货并付款</t>
    <phoneticPr fontId="7" type="noConversion"/>
  </si>
  <si>
    <t>购置诉调对接中心开办采购数码复合机1台、审判家具一批，互联网庭审终端6台，立案庭窗口LED显示条屏，执行指挥中心信息化设备一批等</t>
    <phoneticPr fontId="7" type="noConversion"/>
  </si>
  <si>
    <t>为区法院审执工作提供强有力的专业理论支持，特别对论文、案例、调研报告的撰写提供全面的资源保障。</t>
    <phoneticPr fontId="7" type="noConversion"/>
  </si>
  <si>
    <t>截至2020年12月31日，实际支付资金485万元</t>
    <phoneticPr fontId="7" type="noConversion"/>
  </si>
  <si>
    <t>截至2020年12月31日，实际支付资金160万元</t>
    <phoneticPr fontId="7" type="noConversion"/>
  </si>
  <si>
    <t>截至2020年12月31日，实际支付资金160.00万元</t>
    <phoneticPr fontId="7" type="noConversion"/>
  </si>
  <si>
    <t>截至2020年12月31日，实际支付资金240万元</t>
    <phoneticPr fontId="7" type="noConversion"/>
  </si>
  <si>
    <t>截至2020年12月31日，实际支付资金309.6万元</t>
    <phoneticPr fontId="7" type="noConversion"/>
  </si>
  <si>
    <t>截至2020年12月31日，实际支付资金694.7万元</t>
    <phoneticPr fontId="7" type="noConversion"/>
  </si>
</sst>
</file>

<file path=xl/styles.xml><?xml version="1.0" encoding="utf-8"?>
<styleSheet xmlns="http://schemas.openxmlformats.org/spreadsheetml/2006/main">
  <numFmts count="3">
    <numFmt numFmtId="43" formatCode="_ * #,##0.00_ ;_ * \-#,##0.00_ ;_ * &quot;-&quot;??_ ;_ @_ "/>
    <numFmt numFmtId="176" formatCode="0.00_);[Red]\(0.00\)"/>
    <numFmt numFmtId="177" formatCode="#0.000000"/>
  </numFmts>
  <fonts count="20">
    <font>
      <sz val="11"/>
      <color theme="1"/>
      <name val="宋体"/>
      <family val="3"/>
      <charset val="134"/>
      <scheme val="minor"/>
    </font>
    <font>
      <sz val="11"/>
      <color theme="1"/>
      <name val="宋体"/>
      <family val="2"/>
      <charset val="134"/>
      <scheme val="minor"/>
    </font>
    <font>
      <sz val="11"/>
      <color theme="1"/>
      <name val="宋体"/>
      <family val="2"/>
      <charset val="134"/>
      <scheme val="minor"/>
    </font>
    <font>
      <sz val="11"/>
      <color theme="1"/>
      <name val="宋体"/>
      <family val="2"/>
      <charset val="134"/>
      <scheme val="minor"/>
    </font>
    <font>
      <sz val="11"/>
      <color theme="1"/>
      <name val="宋体"/>
      <family val="3"/>
      <charset val="134"/>
      <scheme val="minor"/>
    </font>
    <font>
      <b/>
      <sz val="16"/>
      <color rgb="FF000000"/>
      <name val="宋体"/>
      <family val="3"/>
      <charset val="134"/>
    </font>
    <font>
      <sz val="16"/>
      <color indexed="8"/>
      <name val="宋体"/>
      <family val="3"/>
      <charset val="134"/>
    </font>
    <font>
      <sz val="9"/>
      <name val="宋体"/>
      <family val="3"/>
      <charset val="134"/>
      <scheme val="minor"/>
    </font>
    <font>
      <sz val="11"/>
      <color rgb="FF000000"/>
      <name val="宋体"/>
      <family val="3"/>
      <charset val="134"/>
    </font>
    <font>
      <sz val="11"/>
      <color theme="1"/>
      <name val="宋体"/>
      <family val="3"/>
      <charset val="134"/>
    </font>
    <font>
      <sz val="12"/>
      <name val="宋体"/>
      <family val="3"/>
      <charset val="134"/>
    </font>
    <font>
      <sz val="11"/>
      <name val="宋体"/>
      <family val="3"/>
      <charset val="134"/>
    </font>
    <font>
      <b/>
      <sz val="11"/>
      <color rgb="FF000000"/>
      <name val="宋体"/>
      <family val="3"/>
      <charset val="134"/>
    </font>
    <font>
      <sz val="10.5"/>
      <color theme="1"/>
      <name val="Times New Roman"/>
      <family val="1"/>
    </font>
    <font>
      <sz val="10"/>
      <color rgb="FF000000"/>
      <name val="宋体"/>
      <family val="2"/>
      <charset val="134"/>
      <scheme val="minor"/>
    </font>
    <font>
      <sz val="10"/>
      <name val="Arial"/>
      <family val="2"/>
    </font>
    <font>
      <sz val="9"/>
      <color indexed="8"/>
      <name val="SimSun"/>
      <charset val="134"/>
    </font>
    <font>
      <b/>
      <sz val="15"/>
      <color indexed="8"/>
      <name val="SimSun"/>
      <charset val="134"/>
    </font>
    <font>
      <b/>
      <sz val="12"/>
      <color indexed="8"/>
      <name val="SimSun"/>
      <charset val="134"/>
    </font>
    <font>
      <sz val="9"/>
      <name val="宋体"/>
      <family val="2"/>
      <charset val="134"/>
      <scheme val="minor"/>
    </font>
  </fonts>
  <fills count="4">
    <fill>
      <patternFill patternType="none"/>
    </fill>
    <fill>
      <patternFill patternType="gray125"/>
    </fill>
    <fill>
      <patternFill patternType="solid">
        <fgColor theme="0"/>
        <bgColor indexed="64"/>
      </patternFill>
    </fill>
    <fill>
      <patternFill patternType="solid">
        <fgColor indexed="9"/>
        <bgColor indexed="9"/>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2">
    <xf numFmtId="0" fontId="0" fillId="0" borderId="0">
      <alignment vertical="center"/>
    </xf>
    <xf numFmtId="43" fontId="4" fillId="0" borderId="0" applyFont="0" applyFill="0" applyBorder="0" applyAlignment="0" applyProtection="0">
      <alignment vertical="center"/>
    </xf>
    <xf numFmtId="9" fontId="4" fillId="0" borderId="0" applyFont="0" applyFill="0" applyBorder="0" applyAlignment="0" applyProtection="0">
      <alignment vertical="center"/>
    </xf>
    <xf numFmtId="0" fontId="10" fillId="0" borderId="0"/>
    <xf numFmtId="0" fontId="10" fillId="0" borderId="0"/>
    <xf numFmtId="0" fontId="10" fillId="0" borderId="0"/>
    <xf numFmtId="0" fontId="4" fillId="0" borderId="0"/>
    <xf numFmtId="0" fontId="3" fillId="0" borderId="0">
      <alignment vertical="center"/>
    </xf>
    <xf numFmtId="0" fontId="14" fillId="0" borderId="0">
      <alignment vertical="center"/>
    </xf>
    <xf numFmtId="9" fontId="3" fillId="0" borderId="0" applyFont="0" applyFill="0" applyBorder="0" applyAlignment="0" applyProtection="0">
      <alignment vertical="center"/>
    </xf>
    <xf numFmtId="0" fontId="15" fillId="0" borderId="0"/>
    <xf numFmtId="0" fontId="2" fillId="0" borderId="0">
      <alignment vertical="center"/>
    </xf>
  </cellStyleXfs>
  <cellXfs count="157">
    <xf numFmtId="0" fontId="0" fillId="0" borderId="0" xfId="0">
      <alignment vertical="center"/>
    </xf>
    <xf numFmtId="0" fontId="0" fillId="0" borderId="0" xfId="0" applyFill="1">
      <alignment vertical="center"/>
    </xf>
    <xf numFmtId="0" fontId="8" fillId="0" borderId="0" xfId="0" applyFont="1" applyFill="1" applyBorder="1" applyAlignment="1">
      <alignment horizontal="left" vertical="center" wrapText="1"/>
    </xf>
    <xf numFmtId="176" fontId="8" fillId="0" borderId="0" xfId="0" applyNumberFormat="1" applyFont="1" applyFill="1" applyBorder="1" applyAlignment="1">
      <alignment horizontal="left" vertical="center" wrapText="1"/>
    </xf>
    <xf numFmtId="0" fontId="8" fillId="0" borderId="1" xfId="0" applyFont="1" applyFill="1" applyBorder="1" applyAlignment="1">
      <alignment horizontal="center" vertical="center" wrapText="1"/>
    </xf>
    <xf numFmtId="43" fontId="8" fillId="0" borderId="1" xfId="1" applyFont="1" applyFill="1" applyBorder="1" applyAlignment="1">
      <alignment horizontal="left" vertical="center"/>
    </xf>
    <xf numFmtId="0" fontId="8" fillId="0" borderId="1" xfId="0" applyFont="1" applyFill="1" applyBorder="1" applyAlignment="1">
      <alignment horizontal="center" vertical="center"/>
    </xf>
    <xf numFmtId="9" fontId="8" fillId="0" borderId="1" xfId="2" applyFont="1" applyFill="1" applyBorder="1" applyAlignment="1">
      <alignment horizontal="center" vertical="center"/>
    </xf>
    <xf numFmtId="43" fontId="8" fillId="0" borderId="1" xfId="0" applyNumberFormat="1" applyFont="1" applyFill="1" applyBorder="1" applyAlignment="1">
      <alignment horizontal="left" vertical="center"/>
    </xf>
    <xf numFmtId="43" fontId="8" fillId="0" borderId="1" xfId="0" applyNumberFormat="1" applyFont="1" applyFill="1" applyBorder="1" applyAlignment="1">
      <alignment horizontal="center" vertical="center"/>
    </xf>
    <xf numFmtId="0" fontId="8" fillId="0" borderId="1" xfId="0" applyFont="1" applyFill="1" applyBorder="1" applyAlignment="1">
      <alignment horizontal="left" vertical="center"/>
    </xf>
    <xf numFmtId="176"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11" fillId="0" borderId="5" xfId="3" applyFont="1" applyFill="1" applyBorder="1" applyAlignment="1">
      <alignment vertical="center" wrapText="1"/>
    </xf>
    <xf numFmtId="0" fontId="8" fillId="0" borderId="2" xfId="0" applyFont="1" applyFill="1" applyBorder="1" applyAlignment="1">
      <alignment vertical="center" wrapText="1"/>
    </xf>
    <xf numFmtId="176" fontId="12" fillId="0" borderId="1" xfId="1" applyNumberFormat="1" applyFont="1" applyFill="1" applyBorder="1" applyAlignment="1">
      <alignment vertical="center"/>
    </xf>
    <xf numFmtId="0" fontId="13" fillId="0" borderId="0" xfId="0" applyFont="1" applyFill="1" applyAlignment="1">
      <alignment horizontal="justify" vertical="center"/>
    </xf>
    <xf numFmtId="176" fontId="0" fillId="0" borderId="0" xfId="0" applyNumberFormat="1" applyFill="1">
      <alignment vertical="center"/>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2"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2" xfId="0" applyFont="1" applyFill="1" applyBorder="1" applyAlignment="1">
      <alignment horizontal="center" vertical="center" wrapText="1"/>
    </xf>
    <xf numFmtId="176" fontId="8" fillId="0" borderId="2" xfId="0" applyNumberFormat="1" applyFont="1" applyFill="1" applyBorder="1" applyAlignment="1">
      <alignment horizontal="center" vertical="center"/>
    </xf>
    <xf numFmtId="0" fontId="8" fillId="2" borderId="1" xfId="0" applyFont="1" applyFill="1" applyBorder="1" applyAlignment="1">
      <alignment horizontal="left" vertical="center" wrapText="1"/>
    </xf>
    <xf numFmtId="0" fontId="8" fillId="0" borderId="1" xfId="0" applyFont="1" applyFill="1" applyBorder="1" applyAlignment="1">
      <alignment horizontal="center" vertical="center"/>
    </xf>
    <xf numFmtId="0" fontId="8" fillId="0" borderId="1" xfId="0" applyFont="1" applyFill="1" applyBorder="1" applyAlignment="1">
      <alignment horizontal="left" vertic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8" fillId="0" borderId="2" xfId="0" applyFont="1" applyFill="1" applyBorder="1" applyAlignment="1">
      <alignment horizontal="center" vertical="center"/>
    </xf>
    <xf numFmtId="176" fontId="8"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6" fontId="8" fillId="0" borderId="2" xfId="0" applyNumberFormat="1" applyFont="1" applyFill="1" applyBorder="1" applyAlignment="1">
      <alignment horizontal="center" vertical="center"/>
    </xf>
    <xf numFmtId="0" fontId="8" fillId="0" borderId="2" xfId="0" applyFont="1" applyFill="1" applyBorder="1" applyAlignment="1">
      <alignment horizontal="left" vertical="center" wrapText="1"/>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11" fillId="0" borderId="10" xfId="3" applyFont="1" applyFill="1" applyBorder="1" applyAlignment="1">
      <alignment vertical="center" wrapText="1"/>
    </xf>
    <xf numFmtId="0" fontId="11" fillId="0" borderId="1" xfId="3" applyFont="1" applyFill="1" applyBorder="1" applyAlignment="1">
      <alignment vertical="center" wrapText="1"/>
    </xf>
    <xf numFmtId="0" fontId="16" fillId="0" borderId="0" xfId="10" applyFont="1" applyBorder="1" applyAlignment="1">
      <alignment horizontal="left" vertical="center" wrapText="1"/>
    </xf>
    <xf numFmtId="0" fontId="16" fillId="0" borderId="0" xfId="10" applyFont="1" applyBorder="1" applyAlignment="1">
      <alignment horizontal="right" vertical="center" wrapText="1"/>
    </xf>
    <xf numFmtId="0" fontId="15" fillId="0" borderId="0" xfId="10"/>
    <xf numFmtId="0" fontId="18" fillId="3" borderId="14" xfId="10" applyFont="1" applyFill="1" applyBorder="1" applyAlignment="1">
      <alignment horizontal="center" vertical="center" wrapText="1"/>
    </xf>
    <xf numFmtId="0" fontId="16" fillId="0" borderId="14" xfId="10" applyFont="1" applyBorder="1" applyAlignment="1">
      <alignment horizontal="left" vertical="center" wrapText="1"/>
    </xf>
    <xf numFmtId="177" fontId="16" fillId="0" borderId="14" xfId="10" applyNumberFormat="1" applyFont="1" applyBorder="1" applyAlignment="1">
      <alignment horizontal="right" vertical="center" wrapText="1"/>
    </xf>
    <xf numFmtId="176" fontId="8" fillId="0" borderId="3" xfId="0" applyNumberFormat="1" applyFont="1" applyFill="1" applyBorder="1" applyAlignment="1">
      <alignment horizontal="center" vertical="center" wrapText="1"/>
    </xf>
    <xf numFmtId="0" fontId="0" fillId="0" borderId="2" xfId="0" applyFill="1" applyBorder="1" applyAlignment="1">
      <alignment horizontal="center" vertical="center" wrapText="1"/>
    </xf>
    <xf numFmtId="0" fontId="8" fillId="0" borderId="0"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8" fillId="0" borderId="1" xfId="0" applyFont="1" applyFill="1" applyBorder="1" applyAlignment="1">
      <alignment horizontal="center" vertical="center"/>
    </xf>
    <xf numFmtId="0" fontId="0" fillId="0" borderId="2" xfId="0" applyFill="1" applyBorder="1" applyAlignment="1">
      <alignment horizontal="center" vertical="center" wrapText="1"/>
    </xf>
    <xf numFmtId="0" fontId="8" fillId="0" borderId="5"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xf>
    <xf numFmtId="0" fontId="8" fillId="0" borderId="4" xfId="0" applyFont="1" applyFill="1" applyBorder="1" applyAlignment="1">
      <alignment horizontal="center" vertical="center"/>
    </xf>
    <xf numFmtId="0" fontId="9" fillId="0" borderId="1" xfId="0" applyFont="1" applyFill="1" applyBorder="1" applyAlignment="1">
      <alignment horizontal="center" vertical="center" wrapText="1"/>
    </xf>
    <xf numFmtId="176" fontId="8" fillId="0" borderId="2" xfId="0" applyNumberFormat="1" applyFont="1" applyFill="1" applyBorder="1" applyAlignment="1">
      <alignment horizontal="center" vertical="center"/>
    </xf>
    <xf numFmtId="0" fontId="8" fillId="0" borderId="2"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left" vertical="center"/>
    </xf>
    <xf numFmtId="176" fontId="8" fillId="0" borderId="2" xfId="0" applyNumberFormat="1"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9" fontId="8" fillId="0" borderId="2" xfId="0" applyNumberFormat="1" applyFont="1" applyFill="1" applyBorder="1" applyAlignment="1">
      <alignment horizontal="center" vertical="center"/>
    </xf>
    <xf numFmtId="0" fontId="2" fillId="0" borderId="0" xfId="11">
      <alignment vertical="center"/>
    </xf>
    <xf numFmtId="0" fontId="2" fillId="0" borderId="16" xfId="11" applyBorder="1" applyAlignment="1">
      <alignment horizontal="center" vertical="center"/>
    </xf>
    <xf numFmtId="0" fontId="2" fillId="0" borderId="16" xfId="11" applyBorder="1" applyAlignment="1">
      <alignment horizontal="left" vertical="center"/>
    </xf>
    <xf numFmtId="0" fontId="2" fillId="0" borderId="16" xfId="11" applyBorder="1">
      <alignment vertical="center"/>
    </xf>
    <xf numFmtId="10" fontId="8" fillId="0" borderId="1" xfId="2" applyNumberFormat="1" applyFont="1" applyFill="1" applyBorder="1" applyAlignment="1">
      <alignment horizontal="center" vertical="center"/>
    </xf>
    <xf numFmtId="0" fontId="9" fillId="0" borderId="2" xfId="0" applyFont="1" applyFill="1" applyBorder="1" applyAlignment="1">
      <alignment horizontal="center" vertical="center" wrapText="1"/>
    </xf>
    <xf numFmtId="0" fontId="8" fillId="0" borderId="1" xfId="0" applyFont="1" applyFill="1" applyBorder="1" applyAlignment="1">
      <alignment horizontal="center" vertical="center" wrapText="1"/>
    </xf>
    <xf numFmtId="176" fontId="8" fillId="0" borderId="2" xfId="0" applyNumberFormat="1" applyFont="1" applyFill="1" applyBorder="1" applyAlignment="1">
      <alignment horizontal="center" vertical="center"/>
    </xf>
    <xf numFmtId="0" fontId="8" fillId="0" borderId="2" xfId="0" applyFont="1" applyFill="1" applyBorder="1" applyAlignment="1">
      <alignment horizontal="center" vertical="center" wrapText="1"/>
    </xf>
    <xf numFmtId="0" fontId="8" fillId="0" borderId="0" xfId="0" applyFont="1" applyFill="1" applyBorder="1" applyAlignment="1">
      <alignment horizontal="left" vertical="center" wrapText="1"/>
    </xf>
    <xf numFmtId="0" fontId="8" fillId="0" borderId="1" xfId="0" applyFont="1" applyFill="1" applyBorder="1" applyAlignment="1">
      <alignment horizontal="center" vertical="center"/>
    </xf>
    <xf numFmtId="176" fontId="8" fillId="0" borderId="2" xfId="0" applyNumberFormat="1" applyFont="1" applyFill="1" applyBorder="1" applyAlignment="1">
      <alignment horizontal="center" vertical="center" wrapText="1"/>
    </xf>
    <xf numFmtId="0" fontId="0" fillId="0" borderId="2" xfId="0" applyFill="1" applyBorder="1" applyAlignment="1">
      <alignment horizontal="center" vertical="center" wrapText="1"/>
    </xf>
    <xf numFmtId="0" fontId="8" fillId="0" borderId="2"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9"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left" vertical="center"/>
    </xf>
    <xf numFmtId="176" fontId="8" fillId="0" borderId="1" xfId="0" applyNumberFormat="1" applyFont="1" applyFill="1" applyBorder="1" applyAlignment="1">
      <alignment horizontal="center" vertical="center" wrapText="1"/>
    </xf>
    <xf numFmtId="0" fontId="8" fillId="0" borderId="16" xfId="0" applyFont="1" applyFill="1" applyBorder="1" applyAlignment="1">
      <alignment horizontal="left" vertical="center" wrapText="1"/>
    </xf>
    <xf numFmtId="0" fontId="1" fillId="0" borderId="16" xfId="11" applyFont="1" applyBorder="1">
      <alignment vertical="center"/>
    </xf>
    <xf numFmtId="0" fontId="5" fillId="0" borderId="0" xfId="0" applyFont="1" applyFill="1" applyAlignment="1">
      <alignment horizontal="center" vertical="center" wrapText="1"/>
    </xf>
    <xf numFmtId="0" fontId="8" fillId="0" borderId="0" xfId="0" applyFont="1" applyFill="1" applyAlignment="1">
      <alignment horizontal="center" vertical="center" wrapText="1"/>
    </xf>
    <xf numFmtId="0" fontId="8" fillId="0" borderId="1" xfId="0" applyFont="1" applyFill="1" applyBorder="1" applyAlignment="1">
      <alignment horizontal="center" vertical="center"/>
    </xf>
    <xf numFmtId="0" fontId="8" fillId="0" borderId="1" xfId="0" applyFont="1" applyFill="1" applyBorder="1" applyAlignment="1">
      <alignment horizontal="left" vertical="center"/>
    </xf>
    <xf numFmtId="0" fontId="8" fillId="0" borderId="5"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3" xfId="0" applyFont="1" applyFill="1" applyBorder="1" applyAlignment="1">
      <alignment horizontal="center" vertical="center"/>
    </xf>
    <xf numFmtId="176" fontId="8" fillId="0" borderId="2" xfId="0" applyNumberFormat="1" applyFont="1" applyFill="1" applyBorder="1" applyAlignment="1">
      <alignment horizontal="center" vertical="center"/>
    </xf>
    <xf numFmtId="176" fontId="8" fillId="0" borderId="3" xfId="0" applyNumberFormat="1" applyFont="1" applyFill="1" applyBorder="1" applyAlignment="1">
      <alignment horizontal="center" vertical="center"/>
    </xf>
    <xf numFmtId="0" fontId="8" fillId="0" borderId="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176" fontId="8" fillId="0" borderId="1" xfId="0" applyNumberFormat="1" applyFont="1" applyFill="1" applyBorder="1" applyAlignment="1">
      <alignment horizontal="center" vertical="center"/>
    </xf>
    <xf numFmtId="176" fontId="8" fillId="0" borderId="1" xfId="1" applyNumberFormat="1"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textRotation="255"/>
    </xf>
    <xf numFmtId="0" fontId="9" fillId="0" borderId="1"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 xfId="0" applyFont="1" applyFill="1" applyBorder="1" applyAlignment="1">
      <alignment horizontal="left" vertical="center" wrapText="1"/>
    </xf>
    <xf numFmtId="43" fontId="8" fillId="0" borderId="6" xfId="0" applyNumberFormat="1" applyFont="1" applyFill="1" applyBorder="1" applyAlignment="1">
      <alignment horizontal="center" vertical="center"/>
    </xf>
    <xf numFmtId="43" fontId="8" fillId="0" borderId="7" xfId="0" applyNumberFormat="1" applyFont="1" applyFill="1" applyBorder="1" applyAlignment="1">
      <alignment horizontal="center" vertical="center"/>
    </xf>
    <xf numFmtId="43" fontId="8" fillId="0" borderId="8" xfId="0" applyNumberFormat="1" applyFont="1" applyFill="1" applyBorder="1" applyAlignment="1">
      <alignment horizontal="center" vertical="center"/>
    </xf>
    <xf numFmtId="43" fontId="8" fillId="0" borderId="9" xfId="0" applyNumberFormat="1" applyFont="1" applyFill="1" applyBorder="1" applyAlignment="1">
      <alignment horizontal="center" vertical="center"/>
    </xf>
    <xf numFmtId="43" fontId="8" fillId="0" borderId="10" xfId="0" applyNumberFormat="1" applyFont="1" applyFill="1" applyBorder="1" applyAlignment="1">
      <alignment horizontal="center" vertical="center"/>
    </xf>
    <xf numFmtId="43" fontId="8" fillId="0" borderId="11" xfId="0" applyNumberFormat="1"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2" xfId="0" applyFont="1" applyFill="1" applyBorder="1" applyAlignment="1">
      <alignment horizontal="center" vertical="center"/>
    </xf>
    <xf numFmtId="176" fontId="8" fillId="0" borderId="4" xfId="0" applyNumberFormat="1" applyFont="1" applyFill="1" applyBorder="1" applyAlignment="1">
      <alignment horizontal="center" vertical="center"/>
    </xf>
    <xf numFmtId="0" fontId="12" fillId="0" borderId="5" xfId="0" applyFont="1" applyFill="1" applyBorder="1" applyAlignment="1">
      <alignment horizontal="center" vertical="center"/>
    </xf>
    <xf numFmtId="0" fontId="12" fillId="0" borderId="12" xfId="0" applyFont="1" applyFill="1" applyBorder="1" applyAlignment="1">
      <alignment horizontal="center" vertical="center"/>
    </xf>
    <xf numFmtId="0" fontId="12" fillId="0" borderId="13" xfId="0" applyFont="1" applyFill="1" applyBorder="1" applyAlignment="1">
      <alignment horizontal="center" vertical="center"/>
    </xf>
    <xf numFmtId="0" fontId="12" fillId="0" borderId="1" xfId="0" applyFont="1" applyFill="1" applyBorder="1" applyAlignment="1">
      <alignment horizontal="center" vertical="center"/>
    </xf>
    <xf numFmtId="0" fontId="8" fillId="0" borderId="0" xfId="0" applyFont="1" applyFill="1" applyBorder="1" applyAlignment="1">
      <alignment horizontal="left" vertical="center" wrapText="1"/>
    </xf>
    <xf numFmtId="0" fontId="8" fillId="0" borderId="0" xfId="0" applyFont="1" applyFill="1" applyBorder="1" applyAlignment="1">
      <alignment horizontal="left" vertical="center"/>
    </xf>
    <xf numFmtId="0" fontId="8" fillId="2"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176" fontId="8" fillId="0" borderId="2" xfId="0" applyNumberFormat="1" applyFont="1" applyFill="1" applyBorder="1" applyAlignment="1">
      <alignment horizontal="center" vertical="center" wrapText="1"/>
    </xf>
    <xf numFmtId="176" fontId="8" fillId="0" borderId="3" xfId="0" applyNumberFormat="1" applyFont="1" applyFill="1" applyBorder="1" applyAlignment="1">
      <alignment horizontal="center" vertical="center" wrapText="1"/>
    </xf>
    <xf numFmtId="176" fontId="8" fillId="0" borderId="4" xfId="0" applyNumberFormat="1" applyFont="1" applyFill="1" applyBorder="1" applyAlignment="1">
      <alignment horizontal="center" vertical="center" wrapText="1"/>
    </xf>
    <xf numFmtId="0" fontId="0" fillId="0" borderId="2" xfId="0" applyFill="1" applyBorder="1" applyAlignment="1">
      <alignment horizontal="center" vertical="center" wrapText="1"/>
    </xf>
    <xf numFmtId="0" fontId="0" fillId="0" borderId="3" xfId="0" applyFill="1" applyBorder="1" applyAlignment="1">
      <alignment horizontal="center" vertical="center"/>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9"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3"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5" xfId="0" applyFont="1" applyFill="1" applyBorder="1" applyAlignment="1">
      <alignment horizontal="left" vertical="center" wrapText="1"/>
    </xf>
    <xf numFmtId="0" fontId="8" fillId="0" borderId="12" xfId="0" applyFont="1" applyFill="1" applyBorder="1" applyAlignment="1">
      <alignment horizontal="left" vertical="center" wrapText="1"/>
    </xf>
    <xf numFmtId="0" fontId="8" fillId="0" borderId="13" xfId="0" applyFont="1" applyFill="1" applyBorder="1" applyAlignment="1">
      <alignment horizontal="left"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0" fillId="0" borderId="3" xfId="0" applyFill="1" applyBorder="1" applyAlignment="1">
      <alignment horizontal="center" vertical="center" wrapText="1"/>
    </xf>
    <xf numFmtId="0" fontId="8" fillId="0" borderId="16" xfId="0" applyFont="1" applyFill="1" applyBorder="1" applyAlignment="1">
      <alignment horizontal="center" vertical="center" textRotation="255"/>
    </xf>
    <xf numFmtId="0" fontId="9" fillId="0" borderId="16" xfId="0" applyFont="1" applyFill="1" applyBorder="1" applyAlignment="1">
      <alignment horizontal="center" vertical="center" wrapText="1"/>
    </xf>
    <xf numFmtId="43" fontId="8" fillId="0" borderId="1" xfId="0" applyNumberFormat="1" applyFont="1" applyFill="1" applyBorder="1" applyAlignment="1">
      <alignment horizontal="center" vertical="center"/>
    </xf>
    <xf numFmtId="0" fontId="17" fillId="0" borderId="0" xfId="10" applyFont="1" applyBorder="1" applyAlignment="1">
      <alignment horizontal="right" vertical="center" wrapText="1"/>
    </xf>
    <xf numFmtId="0" fontId="17" fillId="0" borderId="0" xfId="10" applyFont="1" applyBorder="1" applyAlignment="1">
      <alignment horizontal="left" vertical="center" wrapText="1"/>
    </xf>
    <xf numFmtId="0" fontId="2" fillId="0" borderId="10" xfId="11" applyBorder="1" applyAlignment="1">
      <alignment horizontal="center" vertical="center"/>
    </xf>
    <xf numFmtId="0" fontId="2" fillId="0" borderId="15" xfId="11" applyBorder="1" applyAlignment="1">
      <alignment horizontal="center" vertical="center"/>
    </xf>
  </cellXfs>
  <cellStyles count="12">
    <cellStyle name="百分比" xfId="2" builtinId="5"/>
    <cellStyle name="百分比 2" xfId="9"/>
    <cellStyle name="常规" xfId="0" builtinId="0"/>
    <cellStyle name="常规 2" xfId="3"/>
    <cellStyle name="常规 2 2" xfId="4"/>
    <cellStyle name="常规 2 2 2" xfId="5"/>
    <cellStyle name="常规 2 3" xfId="8"/>
    <cellStyle name="常规 3" xfId="7"/>
    <cellStyle name="常规 4" xfId="6"/>
    <cellStyle name="常规 5" xfId="10"/>
    <cellStyle name="常规 6" xfId="11"/>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0"/>
  <dimension ref="A1:K34"/>
  <sheetViews>
    <sheetView workbookViewId="0">
      <selection activeCell="N8" sqref="N8"/>
    </sheetView>
  </sheetViews>
  <sheetFormatPr defaultColWidth="8.75" defaultRowHeight="13.5"/>
  <cols>
    <col min="1" max="1" width="5.5" style="1" customWidth="1"/>
    <col min="2" max="3" width="8.75" style="1"/>
    <col min="4" max="4" width="23.5" style="1" customWidth="1"/>
    <col min="5" max="6" width="11.25" style="1" customWidth="1"/>
    <col min="7" max="7" width="17.125" style="1" customWidth="1"/>
    <col min="8" max="8" width="14" style="1" customWidth="1"/>
    <col min="9" max="9" width="14.125" style="1" customWidth="1"/>
    <col min="10" max="10" width="12.75" style="17" customWidth="1"/>
    <col min="11" max="11" width="14.75" style="1" customWidth="1"/>
    <col min="12" max="16384" width="8.75" style="1"/>
  </cols>
  <sheetData>
    <row r="1" spans="1:11" ht="20.25" customHeight="1">
      <c r="A1" s="87" t="s">
        <v>0</v>
      </c>
      <c r="B1" s="87"/>
      <c r="C1" s="87"/>
      <c r="D1" s="87"/>
      <c r="E1" s="87"/>
      <c r="F1" s="87"/>
      <c r="G1" s="87"/>
      <c r="H1" s="87"/>
      <c r="I1" s="87"/>
      <c r="J1" s="87"/>
      <c r="K1" s="87"/>
    </row>
    <row r="2" spans="1:11" ht="13.5" customHeight="1">
      <c r="A2" s="88" t="s">
        <v>87</v>
      </c>
      <c r="B2" s="88"/>
      <c r="C2" s="88"/>
      <c r="D2" s="88"/>
      <c r="E2" s="88"/>
      <c r="F2" s="88"/>
      <c r="G2" s="88"/>
      <c r="H2" s="88"/>
      <c r="I2" s="88"/>
      <c r="J2" s="88"/>
      <c r="K2" s="88"/>
    </row>
    <row r="3" spans="1:11">
      <c r="A3" s="2"/>
      <c r="B3" s="2"/>
      <c r="C3" s="2"/>
      <c r="D3" s="2"/>
      <c r="E3" s="2"/>
      <c r="F3" s="2"/>
      <c r="G3" s="2"/>
      <c r="H3" s="2"/>
      <c r="I3" s="2"/>
      <c r="J3" s="3"/>
      <c r="K3" s="2"/>
    </row>
    <row r="4" spans="1:11" ht="21" customHeight="1">
      <c r="A4" s="89" t="s">
        <v>93</v>
      </c>
      <c r="B4" s="89"/>
      <c r="C4" s="89"/>
      <c r="D4" s="90" t="s">
        <v>246</v>
      </c>
      <c r="E4" s="90"/>
      <c r="F4" s="90"/>
      <c r="G4" s="90"/>
      <c r="H4" s="90"/>
      <c r="I4" s="90"/>
      <c r="J4" s="90"/>
      <c r="K4" s="90"/>
    </row>
    <row r="5" spans="1:11" ht="21" customHeight="1">
      <c r="A5" s="89" t="s">
        <v>88</v>
      </c>
      <c r="B5" s="89"/>
      <c r="C5" s="89"/>
      <c r="D5" s="91" t="s">
        <v>30</v>
      </c>
      <c r="E5" s="92"/>
      <c r="F5" s="93"/>
      <c r="G5" s="89" t="s">
        <v>98</v>
      </c>
      <c r="H5" s="89"/>
      <c r="I5" s="89" t="s">
        <v>31</v>
      </c>
      <c r="J5" s="89"/>
      <c r="K5" s="89"/>
    </row>
    <row r="6" spans="1:11" ht="21" customHeight="1">
      <c r="A6" s="91" t="s">
        <v>89</v>
      </c>
      <c r="B6" s="92"/>
      <c r="C6" s="93"/>
      <c r="D6" s="91" t="s">
        <v>193</v>
      </c>
      <c r="E6" s="92"/>
      <c r="F6" s="93"/>
      <c r="G6" s="91" t="s">
        <v>90</v>
      </c>
      <c r="H6" s="93"/>
      <c r="I6" s="91">
        <v>57362291</v>
      </c>
      <c r="J6" s="92"/>
      <c r="K6" s="93"/>
    </row>
    <row r="7" spans="1:11" ht="36" customHeight="1">
      <c r="A7" s="98" t="s">
        <v>2</v>
      </c>
      <c r="B7" s="98"/>
      <c r="C7" s="98"/>
      <c r="D7" s="25"/>
      <c r="E7" s="27" t="s">
        <v>110</v>
      </c>
      <c r="F7" s="27" t="s">
        <v>111</v>
      </c>
      <c r="G7" s="27" t="s">
        <v>3</v>
      </c>
      <c r="H7" s="27" t="s">
        <v>4</v>
      </c>
      <c r="I7" s="27" t="s">
        <v>5</v>
      </c>
      <c r="J7" s="99" t="s">
        <v>6</v>
      </c>
      <c r="K7" s="99"/>
    </row>
    <row r="8" spans="1:11" ht="25.5" customHeight="1">
      <c r="A8" s="98"/>
      <c r="B8" s="98"/>
      <c r="C8" s="98"/>
      <c r="D8" s="25" t="s">
        <v>7</v>
      </c>
      <c r="E8" s="5">
        <v>9</v>
      </c>
      <c r="F8" s="5">
        <v>8</v>
      </c>
      <c r="G8" s="5">
        <v>8</v>
      </c>
      <c r="H8" s="25">
        <v>10</v>
      </c>
      <c r="I8" s="7">
        <f>G8/F8</f>
        <v>1</v>
      </c>
      <c r="J8" s="100">
        <f>H8*I8</f>
        <v>10</v>
      </c>
      <c r="K8" s="100"/>
    </row>
    <row r="9" spans="1:11" ht="25.5" customHeight="1">
      <c r="A9" s="98"/>
      <c r="B9" s="98"/>
      <c r="C9" s="98"/>
      <c r="D9" s="26" t="s">
        <v>92</v>
      </c>
      <c r="E9" s="8">
        <f>E8</f>
        <v>9</v>
      </c>
      <c r="F9" s="8">
        <v>8</v>
      </c>
      <c r="G9" s="9">
        <f>G8</f>
        <v>8</v>
      </c>
      <c r="H9" s="25"/>
      <c r="I9" s="25" t="s">
        <v>99</v>
      </c>
      <c r="J9" s="101" t="s">
        <v>100</v>
      </c>
      <c r="K9" s="101"/>
    </row>
    <row r="10" spans="1:11" ht="25.5" customHeight="1">
      <c r="A10" s="98"/>
      <c r="B10" s="98"/>
      <c r="C10" s="98"/>
      <c r="D10" s="38" t="s">
        <v>91</v>
      </c>
      <c r="E10" s="8"/>
      <c r="F10" s="8"/>
      <c r="G10" s="9"/>
      <c r="H10" s="25"/>
      <c r="I10" s="25" t="s">
        <v>100</v>
      </c>
      <c r="J10" s="101" t="s">
        <v>101</v>
      </c>
      <c r="K10" s="101"/>
    </row>
    <row r="11" spans="1:11" ht="25.5" customHeight="1">
      <c r="A11" s="98"/>
      <c r="B11" s="98"/>
      <c r="C11" s="98"/>
      <c r="D11" s="26" t="s">
        <v>8</v>
      </c>
      <c r="E11" s="26"/>
      <c r="F11" s="26"/>
      <c r="G11" s="25"/>
      <c r="H11" s="25"/>
      <c r="I11" s="25" t="s">
        <v>100</v>
      </c>
      <c r="J11" s="101" t="s">
        <v>101</v>
      </c>
      <c r="K11" s="101"/>
    </row>
    <row r="12" spans="1:11" ht="39.950000000000003" customHeight="1">
      <c r="A12" s="96" t="s">
        <v>9</v>
      </c>
      <c r="B12" s="104" t="s">
        <v>94</v>
      </c>
      <c r="C12" s="105"/>
      <c r="D12" s="105"/>
      <c r="E12" s="105"/>
      <c r="F12" s="106"/>
      <c r="G12" s="91" t="s">
        <v>95</v>
      </c>
      <c r="H12" s="92"/>
      <c r="I12" s="92"/>
      <c r="J12" s="92"/>
      <c r="K12" s="93"/>
    </row>
    <row r="13" spans="1:11" ht="81.75" customHeight="1">
      <c r="A13" s="97"/>
      <c r="B13" s="104" t="s">
        <v>180</v>
      </c>
      <c r="C13" s="105"/>
      <c r="D13" s="105"/>
      <c r="E13" s="105"/>
      <c r="F13" s="106"/>
      <c r="G13" s="98" t="s">
        <v>50</v>
      </c>
      <c r="H13" s="98"/>
      <c r="I13" s="98"/>
      <c r="J13" s="98"/>
      <c r="K13" s="98"/>
    </row>
    <row r="14" spans="1:11" ht="54">
      <c r="A14" s="102" t="s">
        <v>10</v>
      </c>
      <c r="B14" s="27" t="s">
        <v>11</v>
      </c>
      <c r="C14" s="25" t="s">
        <v>12</v>
      </c>
      <c r="D14" s="25" t="s">
        <v>13</v>
      </c>
      <c r="E14" s="98" t="s">
        <v>15</v>
      </c>
      <c r="F14" s="98"/>
      <c r="G14" s="27" t="s">
        <v>96</v>
      </c>
      <c r="H14" s="89" t="s">
        <v>14</v>
      </c>
      <c r="I14" s="89"/>
      <c r="J14" s="11" t="s">
        <v>6</v>
      </c>
      <c r="K14" s="27" t="s">
        <v>97</v>
      </c>
    </row>
    <row r="15" spans="1:11" ht="77.099999999999994" customHeight="1">
      <c r="A15" s="102"/>
      <c r="B15" s="103" t="s">
        <v>16</v>
      </c>
      <c r="C15" s="125" t="s">
        <v>17</v>
      </c>
      <c r="D15" s="28" t="s">
        <v>182</v>
      </c>
      <c r="E15" s="98" t="s">
        <v>181</v>
      </c>
      <c r="F15" s="98"/>
      <c r="G15" s="27" t="s">
        <v>181</v>
      </c>
      <c r="H15" s="89">
        <v>15</v>
      </c>
      <c r="I15" s="89"/>
      <c r="J15" s="128">
        <v>15</v>
      </c>
      <c r="K15" s="96"/>
    </row>
    <row r="16" spans="1:11" ht="64.5" customHeight="1">
      <c r="A16" s="102"/>
      <c r="B16" s="103"/>
      <c r="C16" s="126"/>
      <c r="D16" s="28" t="s">
        <v>52</v>
      </c>
      <c r="E16" s="98" t="s">
        <v>183</v>
      </c>
      <c r="F16" s="98"/>
      <c r="G16" s="27" t="s">
        <v>183</v>
      </c>
      <c r="H16" s="89"/>
      <c r="I16" s="89"/>
      <c r="J16" s="129"/>
      <c r="K16" s="139"/>
    </row>
    <row r="17" spans="1:11" ht="64.5" customHeight="1">
      <c r="A17" s="102"/>
      <c r="B17" s="103"/>
      <c r="C17" s="126"/>
      <c r="D17" s="28" t="s">
        <v>185</v>
      </c>
      <c r="E17" s="98" t="s">
        <v>186</v>
      </c>
      <c r="F17" s="98"/>
      <c r="G17" s="27" t="s">
        <v>186</v>
      </c>
      <c r="H17" s="89"/>
      <c r="I17" s="89"/>
      <c r="J17" s="129"/>
      <c r="K17" s="139"/>
    </row>
    <row r="18" spans="1:11" ht="64.5" customHeight="1">
      <c r="A18" s="102"/>
      <c r="B18" s="103"/>
      <c r="C18" s="127"/>
      <c r="D18" s="28" t="s">
        <v>53</v>
      </c>
      <c r="E18" s="124" t="s">
        <v>184</v>
      </c>
      <c r="F18" s="124"/>
      <c r="G18" s="27" t="s">
        <v>184</v>
      </c>
      <c r="H18" s="89"/>
      <c r="I18" s="89"/>
      <c r="J18" s="130"/>
      <c r="K18" s="97"/>
    </row>
    <row r="19" spans="1:11" ht="27.95" customHeight="1">
      <c r="A19" s="102"/>
      <c r="B19" s="103"/>
      <c r="C19" s="125" t="s">
        <v>18</v>
      </c>
      <c r="D19" s="28" t="s">
        <v>55</v>
      </c>
      <c r="E19" s="98" t="s">
        <v>54</v>
      </c>
      <c r="F19" s="98"/>
      <c r="G19" s="28" t="s">
        <v>54</v>
      </c>
      <c r="H19" s="98">
        <v>15</v>
      </c>
      <c r="I19" s="98"/>
      <c r="J19" s="94">
        <v>14</v>
      </c>
      <c r="K19" s="96" t="s">
        <v>307</v>
      </c>
    </row>
    <row r="20" spans="1:11" ht="60.6" customHeight="1">
      <c r="A20" s="102"/>
      <c r="B20" s="103"/>
      <c r="C20" s="126"/>
      <c r="D20" s="28" t="s">
        <v>51</v>
      </c>
      <c r="E20" s="98" t="s">
        <v>187</v>
      </c>
      <c r="F20" s="98"/>
      <c r="G20" s="28" t="s">
        <v>188</v>
      </c>
      <c r="H20" s="98"/>
      <c r="I20" s="98"/>
      <c r="J20" s="95"/>
      <c r="K20" s="139"/>
    </row>
    <row r="21" spans="1:11" ht="30" customHeight="1">
      <c r="A21" s="102"/>
      <c r="B21" s="103"/>
      <c r="C21" s="127"/>
      <c r="D21" s="28" t="s">
        <v>52</v>
      </c>
      <c r="E21" s="98" t="s">
        <v>56</v>
      </c>
      <c r="F21" s="98"/>
      <c r="G21" s="28" t="s">
        <v>56</v>
      </c>
      <c r="H21" s="98"/>
      <c r="I21" s="98"/>
      <c r="J21" s="117"/>
      <c r="K21" s="97"/>
    </row>
    <row r="22" spans="1:11" ht="59.45" customHeight="1">
      <c r="A22" s="102"/>
      <c r="B22" s="103"/>
      <c r="C22" s="103" t="s">
        <v>21</v>
      </c>
      <c r="D22" s="28" t="s">
        <v>189</v>
      </c>
      <c r="E22" s="98" t="s">
        <v>58</v>
      </c>
      <c r="F22" s="98"/>
      <c r="G22" s="28" t="s">
        <v>58</v>
      </c>
      <c r="H22" s="89">
        <v>10</v>
      </c>
      <c r="I22" s="89"/>
      <c r="J22" s="94">
        <v>10</v>
      </c>
      <c r="K22" s="96"/>
    </row>
    <row r="23" spans="1:11" ht="66.599999999999994" customHeight="1">
      <c r="A23" s="102"/>
      <c r="B23" s="103"/>
      <c r="C23" s="103"/>
      <c r="D23" s="28" t="s">
        <v>57</v>
      </c>
      <c r="E23" s="98" t="s">
        <v>190</v>
      </c>
      <c r="F23" s="98"/>
      <c r="G23" s="28" t="s">
        <v>190</v>
      </c>
      <c r="H23" s="89"/>
      <c r="I23" s="89"/>
      <c r="J23" s="95"/>
      <c r="K23" s="97"/>
    </row>
    <row r="24" spans="1:11" ht="96" customHeight="1">
      <c r="A24" s="102"/>
      <c r="B24" s="103"/>
      <c r="C24" s="103" t="s">
        <v>24</v>
      </c>
      <c r="D24" s="107" t="s">
        <v>25</v>
      </c>
      <c r="E24" s="108">
        <f>F8</f>
        <v>8</v>
      </c>
      <c r="F24" s="109"/>
      <c r="G24" s="96" t="s">
        <v>191</v>
      </c>
      <c r="H24" s="133">
        <v>10</v>
      </c>
      <c r="I24" s="134"/>
      <c r="J24" s="94">
        <v>10</v>
      </c>
      <c r="K24" s="116"/>
    </row>
    <row r="25" spans="1:11" ht="34.5" hidden="1" customHeight="1">
      <c r="A25" s="102"/>
      <c r="B25" s="103"/>
      <c r="C25" s="103"/>
      <c r="D25" s="90"/>
      <c r="E25" s="110"/>
      <c r="F25" s="111"/>
      <c r="G25" s="114"/>
      <c r="H25" s="135"/>
      <c r="I25" s="136"/>
      <c r="J25" s="95"/>
      <c r="K25" s="114"/>
    </row>
    <row r="26" spans="1:11" ht="105" hidden="1" customHeight="1">
      <c r="A26" s="102"/>
      <c r="B26" s="103"/>
      <c r="C26" s="103"/>
      <c r="D26" s="90"/>
      <c r="E26" s="112"/>
      <c r="F26" s="113"/>
      <c r="G26" s="115"/>
      <c r="H26" s="137"/>
      <c r="I26" s="138"/>
      <c r="J26" s="117"/>
      <c r="K26" s="115"/>
    </row>
    <row r="27" spans="1:11" ht="69" customHeight="1">
      <c r="A27" s="102"/>
      <c r="B27" s="29" t="s">
        <v>102</v>
      </c>
      <c r="C27" s="30" t="s">
        <v>192</v>
      </c>
      <c r="D27" s="13" t="s">
        <v>243</v>
      </c>
      <c r="E27" s="104" t="s">
        <v>19</v>
      </c>
      <c r="F27" s="106"/>
      <c r="G27" s="14" t="s">
        <v>19</v>
      </c>
      <c r="H27" s="91">
        <v>30</v>
      </c>
      <c r="I27" s="93"/>
      <c r="J27" s="35">
        <v>26.5</v>
      </c>
      <c r="K27" s="33" t="s">
        <v>27</v>
      </c>
    </row>
    <row r="28" spans="1:11" ht="56.45" customHeight="1">
      <c r="A28" s="102"/>
      <c r="B28" s="126" t="s">
        <v>106</v>
      </c>
      <c r="C28" s="131" t="s">
        <v>107</v>
      </c>
      <c r="D28" s="40" t="s">
        <v>244</v>
      </c>
      <c r="E28" s="98" t="s">
        <v>59</v>
      </c>
      <c r="F28" s="98"/>
      <c r="G28" s="75" t="s">
        <v>19</v>
      </c>
      <c r="H28" s="89">
        <v>10</v>
      </c>
      <c r="I28" s="89"/>
      <c r="J28" s="99">
        <v>6</v>
      </c>
      <c r="K28" s="98" t="s">
        <v>204</v>
      </c>
    </row>
    <row r="29" spans="1:11" ht="51.95" customHeight="1">
      <c r="A29" s="102"/>
      <c r="B29" s="126"/>
      <c r="C29" s="132"/>
      <c r="D29" s="82" t="s">
        <v>245</v>
      </c>
      <c r="E29" s="98" t="s">
        <v>60</v>
      </c>
      <c r="F29" s="98"/>
      <c r="G29" s="75" t="s">
        <v>19</v>
      </c>
      <c r="H29" s="89"/>
      <c r="I29" s="89"/>
      <c r="J29" s="99"/>
      <c r="K29" s="98"/>
    </row>
    <row r="30" spans="1:11" ht="24.95" hidden="1" customHeight="1">
      <c r="A30" s="102"/>
      <c r="B30" s="127"/>
      <c r="D30" s="19"/>
      <c r="E30" s="37"/>
      <c r="F30" s="37"/>
      <c r="G30" s="37"/>
      <c r="H30" s="89"/>
      <c r="I30" s="89"/>
      <c r="J30" s="99"/>
      <c r="K30" s="98"/>
    </row>
    <row r="31" spans="1:11" ht="28.5" customHeight="1">
      <c r="A31" s="118" t="s">
        <v>29</v>
      </c>
      <c r="B31" s="119"/>
      <c r="C31" s="119"/>
      <c r="D31" s="119"/>
      <c r="E31" s="119"/>
      <c r="F31" s="119"/>
      <c r="G31" s="120"/>
      <c r="H31" s="121">
        <f>SUM(H15:I30)--H8</f>
        <v>100</v>
      </c>
      <c r="I31" s="121"/>
      <c r="J31" s="15">
        <f>SUM(J15:J30)+J8</f>
        <v>91.5</v>
      </c>
      <c r="K31" s="26"/>
    </row>
    <row r="32" spans="1:11" ht="141" customHeight="1">
      <c r="A32" s="122" t="s">
        <v>108</v>
      </c>
      <c r="B32" s="123"/>
      <c r="C32" s="123"/>
      <c r="D32" s="123"/>
      <c r="E32" s="123"/>
      <c r="F32" s="123"/>
      <c r="G32" s="123"/>
      <c r="H32" s="123"/>
      <c r="I32" s="123"/>
      <c r="J32" s="123"/>
      <c r="K32" s="123"/>
    </row>
    <row r="34" spans="1:1">
      <c r="A34" s="16"/>
    </row>
  </sheetData>
  <mergeCells count="67">
    <mergeCell ref="E21:F21"/>
    <mergeCell ref="H19:I21"/>
    <mergeCell ref="J19:J21"/>
    <mergeCell ref="K19:K21"/>
    <mergeCell ref="E19:F19"/>
    <mergeCell ref="A31:G31"/>
    <mergeCell ref="H31:I31"/>
    <mergeCell ref="A32:K32"/>
    <mergeCell ref="E18:F18"/>
    <mergeCell ref="C15:C18"/>
    <mergeCell ref="E15:F15"/>
    <mergeCell ref="E16:F16"/>
    <mergeCell ref="E17:F17"/>
    <mergeCell ref="H15:I18"/>
    <mergeCell ref="J15:J18"/>
    <mergeCell ref="B28:B30"/>
    <mergeCell ref="C28:C29"/>
    <mergeCell ref="E28:F28"/>
    <mergeCell ref="H28:I30"/>
    <mergeCell ref="J28:J30"/>
    <mergeCell ref="H24:I26"/>
    <mergeCell ref="K28:K30"/>
    <mergeCell ref="E29:F29"/>
    <mergeCell ref="K24:K26"/>
    <mergeCell ref="E27:F27"/>
    <mergeCell ref="H27:I27"/>
    <mergeCell ref="J24:J26"/>
    <mergeCell ref="B15:B26"/>
    <mergeCell ref="C22:C23"/>
    <mergeCell ref="H22:I23"/>
    <mergeCell ref="A12:A13"/>
    <mergeCell ref="B12:F12"/>
    <mergeCell ref="G12:K12"/>
    <mergeCell ref="B13:F13"/>
    <mergeCell ref="G13:K13"/>
    <mergeCell ref="E23:F23"/>
    <mergeCell ref="C24:C26"/>
    <mergeCell ref="D24:D26"/>
    <mergeCell ref="E24:F26"/>
    <mergeCell ref="G24:G26"/>
    <mergeCell ref="K15:K18"/>
    <mergeCell ref="C19:C21"/>
    <mergeCell ref="E20:F20"/>
    <mergeCell ref="J22:J23"/>
    <mergeCell ref="K22:K23"/>
    <mergeCell ref="E22:F22"/>
    <mergeCell ref="A6:C6"/>
    <mergeCell ref="D6:F6"/>
    <mergeCell ref="G6:H6"/>
    <mergeCell ref="I6:K6"/>
    <mergeCell ref="A7:C11"/>
    <mergeCell ref="J7:K7"/>
    <mergeCell ref="J8:K8"/>
    <mergeCell ref="J9:K9"/>
    <mergeCell ref="J10:K10"/>
    <mergeCell ref="J11:K11"/>
    <mergeCell ref="A14:A30"/>
    <mergeCell ref="E14:F14"/>
    <mergeCell ref="H14:I14"/>
    <mergeCell ref="A1:K1"/>
    <mergeCell ref="A2:K2"/>
    <mergeCell ref="A4:C4"/>
    <mergeCell ref="D4:K4"/>
    <mergeCell ref="A5:C5"/>
    <mergeCell ref="D5:F5"/>
    <mergeCell ref="G5:H5"/>
    <mergeCell ref="I5:K5"/>
  </mergeCells>
  <phoneticPr fontId="7" type="noConversion"/>
  <printOptions horizontalCentered="1"/>
  <pageMargins left="0.30902777777777801" right="0.30902777777777801" top="0.75" bottom="0.55000000000000004" header="0.30902777777777801" footer="0.30902777777777801"/>
  <pageSetup paperSize="9" orientation="landscape" r:id="rId1"/>
</worksheet>
</file>

<file path=xl/worksheets/sheet10.xml><?xml version="1.0" encoding="utf-8"?>
<worksheet xmlns="http://schemas.openxmlformats.org/spreadsheetml/2006/main" xmlns:r="http://schemas.openxmlformats.org/officeDocument/2006/relationships">
  <dimension ref="A1:K28"/>
  <sheetViews>
    <sheetView workbookViewId="0">
      <selection activeCell="G11" sqref="G11"/>
    </sheetView>
  </sheetViews>
  <sheetFormatPr defaultColWidth="8.75" defaultRowHeight="13.5"/>
  <cols>
    <col min="1" max="1" width="5.5" style="1" customWidth="1"/>
    <col min="2" max="3" width="8.75" style="1"/>
    <col min="4" max="4" width="23.5" style="1" customWidth="1"/>
    <col min="5" max="6" width="11.25" style="1" customWidth="1"/>
    <col min="7" max="7" width="18.75" style="1" customWidth="1"/>
    <col min="8" max="8" width="14" style="1" customWidth="1"/>
    <col min="9" max="9" width="14.125" style="1" customWidth="1"/>
    <col min="10" max="10" width="12.75" style="17" customWidth="1"/>
    <col min="11" max="11" width="14.75" style="1" customWidth="1"/>
    <col min="12" max="16384" width="8.75" style="1"/>
  </cols>
  <sheetData>
    <row r="1" spans="1:11" ht="20.25" customHeight="1">
      <c r="A1" s="87" t="s">
        <v>0</v>
      </c>
      <c r="B1" s="87"/>
      <c r="C1" s="87"/>
      <c r="D1" s="87"/>
      <c r="E1" s="87"/>
      <c r="F1" s="87"/>
      <c r="G1" s="87"/>
      <c r="H1" s="87"/>
      <c r="I1" s="87"/>
      <c r="J1" s="87"/>
      <c r="K1" s="87"/>
    </row>
    <row r="2" spans="1:11" ht="13.5" customHeight="1">
      <c r="A2" s="88" t="s">
        <v>87</v>
      </c>
      <c r="B2" s="88"/>
      <c r="C2" s="88"/>
      <c r="D2" s="88"/>
      <c r="E2" s="88"/>
      <c r="F2" s="88"/>
      <c r="G2" s="88"/>
      <c r="H2" s="88"/>
      <c r="I2" s="88"/>
      <c r="J2" s="88"/>
      <c r="K2" s="88"/>
    </row>
    <row r="3" spans="1:11">
      <c r="A3" s="74"/>
      <c r="B3" s="74"/>
      <c r="C3" s="74"/>
      <c r="D3" s="74"/>
      <c r="E3" s="74"/>
      <c r="F3" s="74"/>
      <c r="G3" s="74"/>
      <c r="H3" s="74"/>
      <c r="I3" s="74"/>
      <c r="J3" s="3"/>
      <c r="K3" s="74"/>
    </row>
    <row r="4" spans="1:11" ht="21" customHeight="1">
      <c r="A4" s="89" t="s">
        <v>93</v>
      </c>
      <c r="B4" s="89"/>
      <c r="C4" s="89"/>
      <c r="D4" s="90" t="s">
        <v>283</v>
      </c>
      <c r="E4" s="90"/>
      <c r="F4" s="90"/>
      <c r="G4" s="90"/>
      <c r="H4" s="90"/>
      <c r="I4" s="90"/>
      <c r="J4" s="90"/>
      <c r="K4" s="90"/>
    </row>
    <row r="5" spans="1:11" ht="21" customHeight="1">
      <c r="A5" s="89" t="s">
        <v>88</v>
      </c>
      <c r="B5" s="89"/>
      <c r="C5" s="89"/>
      <c r="D5" s="91" t="s">
        <v>30</v>
      </c>
      <c r="E5" s="92"/>
      <c r="F5" s="93"/>
      <c r="G5" s="89" t="s">
        <v>98</v>
      </c>
      <c r="H5" s="89"/>
      <c r="I5" s="89" t="s">
        <v>31</v>
      </c>
      <c r="J5" s="89"/>
      <c r="K5" s="89"/>
    </row>
    <row r="6" spans="1:11" ht="21" customHeight="1">
      <c r="A6" s="91" t="s">
        <v>89</v>
      </c>
      <c r="B6" s="92"/>
      <c r="C6" s="93"/>
      <c r="D6" s="91" t="s">
        <v>231</v>
      </c>
      <c r="E6" s="92"/>
      <c r="F6" s="93"/>
      <c r="G6" s="91" t="s">
        <v>90</v>
      </c>
      <c r="H6" s="93"/>
      <c r="I6" s="91">
        <v>57362960</v>
      </c>
      <c r="J6" s="92"/>
      <c r="K6" s="93"/>
    </row>
    <row r="7" spans="1:11" ht="36" customHeight="1">
      <c r="A7" s="98" t="s">
        <v>2</v>
      </c>
      <c r="B7" s="98"/>
      <c r="C7" s="98"/>
      <c r="D7" s="75"/>
      <c r="E7" s="71" t="s">
        <v>110</v>
      </c>
      <c r="F7" s="71" t="s">
        <v>111</v>
      </c>
      <c r="G7" s="71" t="s">
        <v>3</v>
      </c>
      <c r="H7" s="71" t="s">
        <v>4</v>
      </c>
      <c r="I7" s="71" t="s">
        <v>5</v>
      </c>
      <c r="J7" s="99" t="s">
        <v>6</v>
      </c>
      <c r="K7" s="99"/>
    </row>
    <row r="8" spans="1:11" ht="25.5" customHeight="1">
      <c r="A8" s="98"/>
      <c r="B8" s="98"/>
      <c r="C8" s="98"/>
      <c r="D8" s="75" t="s">
        <v>7</v>
      </c>
      <c r="E8" s="5">
        <v>240</v>
      </c>
      <c r="F8" s="5">
        <f>E8</f>
        <v>240</v>
      </c>
      <c r="G8" s="5">
        <v>240</v>
      </c>
      <c r="H8" s="75">
        <v>10</v>
      </c>
      <c r="I8" s="69">
        <f>G8/F8</f>
        <v>1</v>
      </c>
      <c r="J8" s="100">
        <f>H8*I8</f>
        <v>10</v>
      </c>
      <c r="K8" s="100"/>
    </row>
    <row r="9" spans="1:11" ht="25.5" customHeight="1">
      <c r="A9" s="98"/>
      <c r="B9" s="98"/>
      <c r="C9" s="98"/>
      <c r="D9" s="83" t="s">
        <v>92</v>
      </c>
      <c r="E9" s="8">
        <f>E8</f>
        <v>240</v>
      </c>
      <c r="F9" s="8">
        <f>F8</f>
        <v>240</v>
      </c>
      <c r="G9" s="9">
        <f>G8</f>
        <v>240</v>
      </c>
      <c r="H9" s="75"/>
      <c r="I9" s="75" t="s">
        <v>99</v>
      </c>
      <c r="J9" s="101" t="s">
        <v>99</v>
      </c>
      <c r="K9" s="101"/>
    </row>
    <row r="10" spans="1:11" ht="25.5" customHeight="1">
      <c r="A10" s="98"/>
      <c r="B10" s="98"/>
      <c r="C10" s="98"/>
      <c r="D10" s="80" t="s">
        <v>91</v>
      </c>
      <c r="E10" s="8"/>
      <c r="F10" s="8"/>
      <c r="G10" s="9"/>
      <c r="H10" s="75"/>
      <c r="I10" s="75" t="s">
        <v>99</v>
      </c>
      <c r="J10" s="101" t="s">
        <v>99</v>
      </c>
      <c r="K10" s="101"/>
    </row>
    <row r="11" spans="1:11" ht="25.5" customHeight="1">
      <c r="A11" s="98"/>
      <c r="B11" s="98"/>
      <c r="C11" s="98"/>
      <c r="D11" s="83" t="s">
        <v>8</v>
      </c>
      <c r="E11" s="83"/>
      <c r="F11" s="83"/>
      <c r="G11" s="75"/>
      <c r="H11" s="75"/>
      <c r="I11" s="75" t="s">
        <v>99</v>
      </c>
      <c r="J11" s="101" t="s">
        <v>99</v>
      </c>
      <c r="K11" s="101"/>
    </row>
    <row r="12" spans="1:11" ht="39.950000000000003" customHeight="1">
      <c r="A12" s="96" t="s">
        <v>9</v>
      </c>
      <c r="B12" s="104" t="s">
        <v>94</v>
      </c>
      <c r="C12" s="105"/>
      <c r="D12" s="105"/>
      <c r="E12" s="105"/>
      <c r="F12" s="106"/>
      <c r="G12" s="91" t="s">
        <v>95</v>
      </c>
      <c r="H12" s="92"/>
      <c r="I12" s="92"/>
      <c r="J12" s="92"/>
      <c r="K12" s="93"/>
    </row>
    <row r="13" spans="1:11" ht="81.75" customHeight="1">
      <c r="A13" s="97"/>
      <c r="B13" s="104" t="s">
        <v>284</v>
      </c>
      <c r="C13" s="105"/>
      <c r="D13" s="105"/>
      <c r="E13" s="105"/>
      <c r="F13" s="106"/>
      <c r="G13" s="98" t="s">
        <v>285</v>
      </c>
      <c r="H13" s="98"/>
      <c r="I13" s="98"/>
      <c r="J13" s="98"/>
      <c r="K13" s="98"/>
    </row>
    <row r="14" spans="1:11" ht="54">
      <c r="A14" s="102" t="s">
        <v>10</v>
      </c>
      <c r="B14" s="71" t="s">
        <v>11</v>
      </c>
      <c r="C14" s="75" t="s">
        <v>12</v>
      </c>
      <c r="D14" s="75" t="s">
        <v>13</v>
      </c>
      <c r="E14" s="104" t="s">
        <v>15</v>
      </c>
      <c r="F14" s="106"/>
      <c r="G14" s="71" t="s">
        <v>96</v>
      </c>
      <c r="H14" s="91" t="s">
        <v>14</v>
      </c>
      <c r="I14" s="93"/>
      <c r="J14" s="84" t="s">
        <v>6</v>
      </c>
      <c r="K14" s="71" t="s">
        <v>97</v>
      </c>
    </row>
    <row r="15" spans="1:11" ht="161.1" customHeight="1">
      <c r="A15" s="102"/>
      <c r="B15" s="103" t="s">
        <v>16</v>
      </c>
      <c r="C15" s="70" t="s">
        <v>17</v>
      </c>
      <c r="D15" s="82" t="s">
        <v>286</v>
      </c>
      <c r="E15" s="140" t="s">
        <v>287</v>
      </c>
      <c r="F15" s="141"/>
      <c r="G15" s="73" t="s">
        <v>288</v>
      </c>
      <c r="H15" s="133">
        <v>15</v>
      </c>
      <c r="I15" s="134"/>
      <c r="J15" s="76">
        <v>15</v>
      </c>
      <c r="K15" s="73"/>
    </row>
    <row r="16" spans="1:11" ht="45.6" customHeight="1">
      <c r="A16" s="102"/>
      <c r="B16" s="103"/>
      <c r="C16" s="125" t="s">
        <v>18</v>
      </c>
      <c r="D16" s="82" t="s">
        <v>289</v>
      </c>
      <c r="E16" s="104" t="s">
        <v>19</v>
      </c>
      <c r="F16" s="106"/>
      <c r="G16" s="82" t="s">
        <v>19</v>
      </c>
      <c r="H16" s="140">
        <v>15</v>
      </c>
      <c r="I16" s="141"/>
      <c r="J16" s="94">
        <v>13.5</v>
      </c>
      <c r="K16" s="96" t="s">
        <v>20</v>
      </c>
    </row>
    <row r="17" spans="1:11" ht="45.6" customHeight="1">
      <c r="A17" s="102"/>
      <c r="B17" s="103"/>
      <c r="C17" s="127"/>
      <c r="D17" s="82" t="s">
        <v>290</v>
      </c>
      <c r="E17" s="104" t="s">
        <v>291</v>
      </c>
      <c r="F17" s="106"/>
      <c r="G17" s="36" t="s">
        <v>292</v>
      </c>
      <c r="H17" s="145"/>
      <c r="I17" s="146"/>
      <c r="J17" s="117"/>
      <c r="K17" s="97"/>
    </row>
    <row r="18" spans="1:11" ht="81" customHeight="1">
      <c r="A18" s="102"/>
      <c r="B18" s="103"/>
      <c r="C18" s="81" t="s">
        <v>21</v>
      </c>
      <c r="D18" s="82" t="s">
        <v>237</v>
      </c>
      <c r="E18" s="140" t="s">
        <v>295</v>
      </c>
      <c r="F18" s="141"/>
      <c r="G18" s="73" t="s">
        <v>23</v>
      </c>
      <c r="H18" s="133">
        <v>10</v>
      </c>
      <c r="I18" s="134"/>
      <c r="J18" s="72">
        <v>10</v>
      </c>
      <c r="K18" s="73"/>
    </row>
    <row r="19" spans="1:11" ht="96" customHeight="1">
      <c r="A19" s="102"/>
      <c r="B19" s="103"/>
      <c r="C19" s="103" t="s">
        <v>24</v>
      </c>
      <c r="D19" s="107" t="s">
        <v>25</v>
      </c>
      <c r="E19" s="108">
        <f>F8</f>
        <v>240</v>
      </c>
      <c r="F19" s="109"/>
      <c r="G19" s="96" t="s">
        <v>319</v>
      </c>
      <c r="H19" s="133">
        <v>10</v>
      </c>
      <c r="I19" s="134"/>
      <c r="J19" s="94">
        <v>10</v>
      </c>
      <c r="K19" s="116"/>
    </row>
    <row r="20" spans="1:11" ht="34.5" hidden="1" customHeight="1">
      <c r="A20" s="102"/>
      <c r="B20" s="103"/>
      <c r="C20" s="103"/>
      <c r="D20" s="90"/>
      <c r="E20" s="110"/>
      <c r="F20" s="111"/>
      <c r="G20" s="114"/>
      <c r="H20" s="135"/>
      <c r="I20" s="136"/>
      <c r="J20" s="95"/>
      <c r="K20" s="114"/>
    </row>
    <row r="21" spans="1:11" ht="105" hidden="1" customHeight="1">
      <c r="A21" s="102"/>
      <c r="B21" s="103"/>
      <c r="C21" s="103"/>
      <c r="D21" s="90"/>
      <c r="E21" s="112"/>
      <c r="F21" s="113"/>
      <c r="G21" s="115"/>
      <c r="H21" s="137"/>
      <c r="I21" s="138"/>
      <c r="J21" s="117"/>
      <c r="K21" s="115"/>
    </row>
    <row r="22" spans="1:11" ht="102.95" customHeight="1">
      <c r="A22" s="102"/>
      <c r="B22" s="81" t="s">
        <v>102</v>
      </c>
      <c r="C22" s="81" t="s">
        <v>294</v>
      </c>
      <c r="D22" s="13" t="s">
        <v>293</v>
      </c>
      <c r="E22" s="104" t="s">
        <v>19</v>
      </c>
      <c r="F22" s="106"/>
      <c r="G22" s="14" t="s">
        <v>19</v>
      </c>
      <c r="H22" s="91">
        <v>30</v>
      </c>
      <c r="I22" s="93"/>
      <c r="J22" s="72">
        <v>26</v>
      </c>
      <c r="K22" s="73" t="s">
        <v>27</v>
      </c>
    </row>
    <row r="23" spans="1:11" ht="78.599999999999994" customHeight="1">
      <c r="A23" s="102"/>
      <c r="B23" s="126" t="s">
        <v>106</v>
      </c>
      <c r="C23" s="77" t="s">
        <v>107</v>
      </c>
      <c r="D23" s="39" t="s">
        <v>37</v>
      </c>
      <c r="E23" s="91" t="s">
        <v>36</v>
      </c>
      <c r="F23" s="93"/>
      <c r="G23" s="78" t="s">
        <v>36</v>
      </c>
      <c r="H23" s="89">
        <v>10</v>
      </c>
      <c r="I23" s="89"/>
      <c r="J23" s="99">
        <v>6</v>
      </c>
      <c r="K23" s="98" t="s">
        <v>204</v>
      </c>
    </row>
    <row r="24" spans="1:11" ht="24.95" hidden="1" customHeight="1">
      <c r="A24" s="102"/>
      <c r="B24" s="127"/>
      <c r="D24" s="19"/>
      <c r="E24" s="79"/>
      <c r="F24" s="79"/>
      <c r="G24" s="79"/>
      <c r="H24" s="89"/>
      <c r="I24" s="89"/>
      <c r="J24" s="99"/>
      <c r="K24" s="98"/>
    </row>
    <row r="25" spans="1:11" ht="28.5" customHeight="1">
      <c r="A25" s="118" t="s">
        <v>29</v>
      </c>
      <c r="B25" s="119"/>
      <c r="C25" s="119"/>
      <c r="D25" s="119"/>
      <c r="E25" s="119"/>
      <c r="F25" s="119"/>
      <c r="G25" s="120"/>
      <c r="H25" s="121">
        <f>SUM(H15:I24)--H8</f>
        <v>100</v>
      </c>
      <c r="I25" s="121"/>
      <c r="J25" s="15">
        <f>SUM(J15:J24)+J8</f>
        <v>90.5</v>
      </c>
      <c r="K25" s="83"/>
    </row>
    <row r="26" spans="1:11" ht="141" customHeight="1">
      <c r="A26" s="122" t="s">
        <v>108</v>
      </c>
      <c r="B26" s="123"/>
      <c r="C26" s="123"/>
      <c r="D26" s="123"/>
      <c r="E26" s="123"/>
      <c r="F26" s="123"/>
      <c r="G26" s="123"/>
      <c r="H26" s="123"/>
      <c r="I26" s="123"/>
      <c r="J26" s="123"/>
      <c r="K26" s="123"/>
    </row>
    <row r="28" spans="1:11">
      <c r="A28" s="16"/>
    </row>
  </sheetData>
  <mergeCells count="54">
    <mergeCell ref="A25:G25"/>
    <mergeCell ref="H25:I25"/>
    <mergeCell ref="A26:K26"/>
    <mergeCell ref="C16:C17"/>
    <mergeCell ref="E17:F17"/>
    <mergeCell ref="H16:I17"/>
    <mergeCell ref="J16:J17"/>
    <mergeCell ref="K16:K17"/>
    <mergeCell ref="J19:J21"/>
    <mergeCell ref="K19:K21"/>
    <mergeCell ref="E22:F22"/>
    <mergeCell ref="H22:I22"/>
    <mergeCell ref="B23:B24"/>
    <mergeCell ref="E23:F23"/>
    <mergeCell ref="H23:I24"/>
    <mergeCell ref="J23:J24"/>
    <mergeCell ref="K23:K24"/>
    <mergeCell ref="H15:I15"/>
    <mergeCell ref="E16:F16"/>
    <mergeCell ref="E18:F18"/>
    <mergeCell ref="H18:I18"/>
    <mergeCell ref="A12:A13"/>
    <mergeCell ref="B12:F12"/>
    <mergeCell ref="G12:K12"/>
    <mergeCell ref="B13:F13"/>
    <mergeCell ref="G13:K13"/>
    <mergeCell ref="A14:A24"/>
    <mergeCell ref="E14:F14"/>
    <mergeCell ref="H14:I14"/>
    <mergeCell ref="B15:B21"/>
    <mergeCell ref="E15:F15"/>
    <mergeCell ref="C19:C21"/>
    <mergeCell ref="D19:D21"/>
    <mergeCell ref="E19:F21"/>
    <mergeCell ref="G19:G21"/>
    <mergeCell ref="H19:I21"/>
    <mergeCell ref="A6:C6"/>
    <mergeCell ref="D6:F6"/>
    <mergeCell ref="G6:H6"/>
    <mergeCell ref="I6:K6"/>
    <mergeCell ref="A7:C11"/>
    <mergeCell ref="J7:K7"/>
    <mergeCell ref="J8:K8"/>
    <mergeCell ref="J9:K9"/>
    <mergeCell ref="J10:K10"/>
    <mergeCell ref="J11:K11"/>
    <mergeCell ref="A1:K1"/>
    <mergeCell ref="A2:K2"/>
    <mergeCell ref="A4:C4"/>
    <mergeCell ref="D4:K4"/>
    <mergeCell ref="A5:C5"/>
    <mergeCell ref="D5:F5"/>
    <mergeCell ref="G5:H5"/>
    <mergeCell ref="I5:K5"/>
  </mergeCells>
  <phoneticPr fontId="7" type="noConversion"/>
  <printOptions horizontalCentered="1"/>
  <pageMargins left="0.30902777777777801" right="0.30902777777777801" top="0.75" bottom="0.55000000000000004" header="0.30902777777777801" footer="0.30902777777777801"/>
  <pageSetup paperSize="9" orientation="landscape" r:id="rId1"/>
</worksheet>
</file>

<file path=xl/worksheets/sheet11.xml><?xml version="1.0" encoding="utf-8"?>
<worksheet xmlns="http://schemas.openxmlformats.org/spreadsheetml/2006/main" xmlns:r="http://schemas.openxmlformats.org/officeDocument/2006/relationships">
  <sheetPr codeName="Sheet3"/>
  <dimension ref="A1:K28"/>
  <sheetViews>
    <sheetView workbookViewId="0">
      <selection activeCell="H7" sqref="H7"/>
    </sheetView>
  </sheetViews>
  <sheetFormatPr defaultColWidth="8.75" defaultRowHeight="13.5"/>
  <cols>
    <col min="1" max="1" width="5.5" style="1" customWidth="1"/>
    <col min="2" max="3" width="8.75" style="1"/>
    <col min="4" max="4" width="23.5" style="1" customWidth="1"/>
    <col min="5" max="6" width="11.25" style="1" customWidth="1"/>
    <col min="7" max="7" width="14.75" style="1" customWidth="1"/>
    <col min="8" max="8" width="14" style="1" customWidth="1"/>
    <col min="9" max="9" width="14.125" style="1" customWidth="1"/>
    <col min="10" max="10" width="12.75" style="17" customWidth="1"/>
    <col min="11" max="11" width="14.75" style="1" customWidth="1"/>
    <col min="12" max="16384" width="8.75" style="1"/>
  </cols>
  <sheetData>
    <row r="1" spans="1:11" ht="20.25" customHeight="1">
      <c r="A1" s="87" t="s">
        <v>0</v>
      </c>
      <c r="B1" s="87"/>
      <c r="C1" s="87"/>
      <c r="D1" s="87"/>
      <c r="E1" s="87"/>
      <c r="F1" s="87"/>
      <c r="G1" s="87"/>
      <c r="H1" s="87"/>
      <c r="I1" s="87"/>
      <c r="J1" s="87"/>
      <c r="K1" s="87"/>
    </row>
    <row r="2" spans="1:11" ht="13.5" customHeight="1">
      <c r="A2" s="88" t="s">
        <v>87</v>
      </c>
      <c r="B2" s="88"/>
      <c r="C2" s="88"/>
      <c r="D2" s="88"/>
      <c r="E2" s="88"/>
      <c r="F2" s="88"/>
      <c r="G2" s="88"/>
      <c r="H2" s="88"/>
      <c r="I2" s="88"/>
      <c r="J2" s="88"/>
      <c r="K2" s="88"/>
    </row>
    <row r="3" spans="1:11">
      <c r="A3" s="2"/>
      <c r="B3" s="2"/>
      <c r="C3" s="2"/>
      <c r="D3" s="2"/>
      <c r="E3" s="2"/>
      <c r="F3" s="2"/>
      <c r="G3" s="2"/>
      <c r="H3" s="2"/>
      <c r="I3" s="2"/>
      <c r="J3" s="3"/>
      <c r="K3" s="2"/>
    </row>
    <row r="4" spans="1:11" ht="21" customHeight="1">
      <c r="A4" s="89" t="s">
        <v>93</v>
      </c>
      <c r="B4" s="89"/>
      <c r="C4" s="89"/>
      <c r="D4" s="90" t="s">
        <v>199</v>
      </c>
      <c r="E4" s="90"/>
      <c r="F4" s="90"/>
      <c r="G4" s="90"/>
      <c r="H4" s="90"/>
      <c r="I4" s="90"/>
      <c r="J4" s="90"/>
      <c r="K4" s="90"/>
    </row>
    <row r="5" spans="1:11" ht="21" customHeight="1">
      <c r="A5" s="89" t="s">
        <v>88</v>
      </c>
      <c r="B5" s="89"/>
      <c r="C5" s="89"/>
      <c r="D5" s="91" t="s">
        <v>30</v>
      </c>
      <c r="E5" s="92"/>
      <c r="F5" s="93"/>
      <c r="G5" s="89" t="s">
        <v>98</v>
      </c>
      <c r="H5" s="89"/>
      <c r="I5" s="89" t="s">
        <v>31</v>
      </c>
      <c r="J5" s="89"/>
      <c r="K5" s="89"/>
    </row>
    <row r="6" spans="1:11" ht="21" customHeight="1">
      <c r="A6" s="91" t="s">
        <v>89</v>
      </c>
      <c r="B6" s="92"/>
      <c r="C6" s="93"/>
      <c r="D6" s="91" t="s">
        <v>201</v>
      </c>
      <c r="E6" s="92"/>
      <c r="F6" s="93"/>
      <c r="G6" s="91" t="s">
        <v>90</v>
      </c>
      <c r="H6" s="93"/>
      <c r="I6" s="91">
        <v>57362936</v>
      </c>
      <c r="J6" s="92"/>
      <c r="K6" s="93"/>
    </row>
    <row r="7" spans="1:11" ht="36" customHeight="1">
      <c r="A7" s="98" t="s">
        <v>2</v>
      </c>
      <c r="B7" s="98"/>
      <c r="C7" s="98"/>
      <c r="D7" s="25"/>
      <c r="E7" s="27" t="s">
        <v>110</v>
      </c>
      <c r="F7" s="27" t="s">
        <v>111</v>
      </c>
      <c r="G7" s="27" t="s">
        <v>3</v>
      </c>
      <c r="H7" s="27" t="s">
        <v>4</v>
      </c>
      <c r="I7" s="27" t="s">
        <v>5</v>
      </c>
      <c r="J7" s="99" t="s">
        <v>6</v>
      </c>
      <c r="K7" s="99"/>
    </row>
    <row r="8" spans="1:11" ht="25.5" customHeight="1">
      <c r="A8" s="98"/>
      <c r="B8" s="98"/>
      <c r="C8" s="98"/>
      <c r="D8" s="25" t="s">
        <v>7</v>
      </c>
      <c r="E8" s="5">
        <v>309.60000000000002</v>
      </c>
      <c r="F8" s="5">
        <f>E8</f>
        <v>309.60000000000002</v>
      </c>
      <c r="G8" s="5">
        <f>F8</f>
        <v>309.60000000000002</v>
      </c>
      <c r="H8" s="25">
        <v>10</v>
      </c>
      <c r="I8" s="7">
        <f>G8/E8</f>
        <v>1</v>
      </c>
      <c r="J8" s="100">
        <f>H8*I8</f>
        <v>10</v>
      </c>
      <c r="K8" s="100"/>
    </row>
    <row r="9" spans="1:11" ht="25.5" customHeight="1">
      <c r="A9" s="98"/>
      <c r="B9" s="98"/>
      <c r="C9" s="98"/>
      <c r="D9" s="26" t="s">
        <v>92</v>
      </c>
      <c r="E9" s="8">
        <f>E8</f>
        <v>309.60000000000002</v>
      </c>
      <c r="F9" s="8">
        <f>E9</f>
        <v>309.60000000000002</v>
      </c>
      <c r="G9" s="9">
        <f>G8</f>
        <v>309.60000000000002</v>
      </c>
      <c r="H9" s="25"/>
      <c r="I9" s="25" t="s">
        <v>99</v>
      </c>
      <c r="J9" s="101" t="s">
        <v>100</v>
      </c>
      <c r="K9" s="101"/>
    </row>
    <row r="10" spans="1:11" ht="25.5" customHeight="1">
      <c r="A10" s="98"/>
      <c r="B10" s="98"/>
      <c r="C10" s="98"/>
      <c r="D10" s="38" t="s">
        <v>91</v>
      </c>
      <c r="E10" s="8"/>
      <c r="F10" s="8"/>
      <c r="G10" s="9"/>
      <c r="H10" s="25"/>
      <c r="I10" s="25" t="s">
        <v>100</v>
      </c>
      <c r="J10" s="101" t="s">
        <v>101</v>
      </c>
      <c r="K10" s="101"/>
    </row>
    <row r="11" spans="1:11" ht="25.5" customHeight="1">
      <c r="A11" s="98"/>
      <c r="B11" s="98"/>
      <c r="C11" s="98"/>
      <c r="D11" s="26" t="s">
        <v>8</v>
      </c>
      <c r="E11" s="26"/>
      <c r="F11" s="26"/>
      <c r="G11" s="25"/>
      <c r="H11" s="25"/>
      <c r="I11" s="25" t="s">
        <v>100</v>
      </c>
      <c r="J11" s="101" t="s">
        <v>101</v>
      </c>
      <c r="K11" s="101"/>
    </row>
    <row r="12" spans="1:11" ht="39.950000000000003" customHeight="1">
      <c r="A12" s="96" t="s">
        <v>9</v>
      </c>
      <c r="B12" s="104" t="s">
        <v>94</v>
      </c>
      <c r="C12" s="105"/>
      <c r="D12" s="105"/>
      <c r="E12" s="105"/>
      <c r="F12" s="106"/>
      <c r="G12" s="91" t="s">
        <v>95</v>
      </c>
      <c r="H12" s="92"/>
      <c r="I12" s="92"/>
      <c r="J12" s="92"/>
      <c r="K12" s="93"/>
    </row>
    <row r="13" spans="1:11" ht="81.75" customHeight="1">
      <c r="A13" s="97"/>
      <c r="B13" s="98" t="s">
        <v>76</v>
      </c>
      <c r="C13" s="98"/>
      <c r="D13" s="98"/>
      <c r="E13" s="98"/>
      <c r="F13" s="98"/>
      <c r="G13" s="98" t="s">
        <v>77</v>
      </c>
      <c r="H13" s="98"/>
      <c r="I13" s="98"/>
      <c r="J13" s="98"/>
      <c r="K13" s="98"/>
    </row>
    <row r="14" spans="1:11" ht="54">
      <c r="A14" s="102" t="s">
        <v>10</v>
      </c>
      <c r="B14" s="27" t="s">
        <v>11</v>
      </c>
      <c r="C14" s="25" t="s">
        <v>12</v>
      </c>
      <c r="D14" s="25" t="s">
        <v>13</v>
      </c>
      <c r="E14" s="104" t="s">
        <v>15</v>
      </c>
      <c r="F14" s="106"/>
      <c r="G14" s="27" t="s">
        <v>96</v>
      </c>
      <c r="H14" s="91" t="s">
        <v>14</v>
      </c>
      <c r="I14" s="93"/>
      <c r="J14" s="11" t="s">
        <v>6</v>
      </c>
      <c r="K14" s="27" t="s">
        <v>97</v>
      </c>
    </row>
    <row r="15" spans="1:11" ht="101.45" customHeight="1">
      <c r="A15" s="102"/>
      <c r="B15" s="103" t="s">
        <v>16</v>
      </c>
      <c r="C15" s="30" t="s">
        <v>17</v>
      </c>
      <c r="D15" s="28" t="s">
        <v>84</v>
      </c>
      <c r="E15" s="104" t="s">
        <v>78</v>
      </c>
      <c r="F15" s="106"/>
      <c r="G15" s="28" t="s">
        <v>78</v>
      </c>
      <c r="H15" s="133">
        <v>15</v>
      </c>
      <c r="I15" s="134"/>
      <c r="J15" s="32">
        <v>15</v>
      </c>
      <c r="K15" s="33"/>
    </row>
    <row r="16" spans="1:11" ht="89.1" customHeight="1">
      <c r="A16" s="102"/>
      <c r="B16" s="103"/>
      <c r="C16" s="30" t="s">
        <v>18</v>
      </c>
      <c r="D16" s="28" t="s">
        <v>200</v>
      </c>
      <c r="E16" s="104" t="s">
        <v>79</v>
      </c>
      <c r="F16" s="106"/>
      <c r="G16" s="28" t="s">
        <v>19</v>
      </c>
      <c r="H16" s="104">
        <v>15</v>
      </c>
      <c r="I16" s="106"/>
      <c r="J16" s="35">
        <v>13.5</v>
      </c>
      <c r="K16" s="33" t="s">
        <v>202</v>
      </c>
    </row>
    <row r="17" spans="1:11" ht="59.45" customHeight="1">
      <c r="A17" s="102"/>
      <c r="B17" s="103"/>
      <c r="C17" s="30" t="s">
        <v>21</v>
      </c>
      <c r="D17" s="28" t="s">
        <v>80</v>
      </c>
      <c r="E17" s="140" t="s">
        <v>80</v>
      </c>
      <c r="F17" s="141"/>
      <c r="G17" s="28" t="s">
        <v>19</v>
      </c>
      <c r="H17" s="133">
        <v>10</v>
      </c>
      <c r="I17" s="134"/>
      <c r="J17" s="35">
        <v>10</v>
      </c>
      <c r="K17" s="33"/>
    </row>
    <row r="18" spans="1:11" ht="96" customHeight="1">
      <c r="A18" s="102"/>
      <c r="B18" s="103"/>
      <c r="C18" s="103" t="s">
        <v>24</v>
      </c>
      <c r="D18" s="107" t="s">
        <v>25</v>
      </c>
      <c r="E18" s="108">
        <f>E8</f>
        <v>309.60000000000002</v>
      </c>
      <c r="F18" s="109"/>
      <c r="G18" s="96" t="s">
        <v>320</v>
      </c>
      <c r="H18" s="133">
        <v>10</v>
      </c>
      <c r="I18" s="134"/>
      <c r="J18" s="94">
        <v>10</v>
      </c>
      <c r="K18" s="116"/>
    </row>
    <row r="19" spans="1:11" ht="34.5" hidden="1" customHeight="1">
      <c r="A19" s="102"/>
      <c r="B19" s="103"/>
      <c r="C19" s="103"/>
      <c r="D19" s="90"/>
      <c r="E19" s="110"/>
      <c r="F19" s="111"/>
      <c r="G19" s="114"/>
      <c r="H19" s="135"/>
      <c r="I19" s="136"/>
      <c r="J19" s="95"/>
      <c r="K19" s="114"/>
    </row>
    <row r="20" spans="1:11" ht="105" hidden="1" customHeight="1">
      <c r="A20" s="102"/>
      <c r="B20" s="103"/>
      <c r="C20" s="103"/>
      <c r="D20" s="90"/>
      <c r="E20" s="112"/>
      <c r="F20" s="113"/>
      <c r="G20" s="115"/>
      <c r="H20" s="137"/>
      <c r="I20" s="138"/>
      <c r="J20" s="117"/>
      <c r="K20" s="115"/>
    </row>
    <row r="21" spans="1:11" ht="82.5" customHeight="1">
      <c r="A21" s="102"/>
      <c r="B21" s="30" t="s">
        <v>102</v>
      </c>
      <c r="C21" s="30" t="s">
        <v>192</v>
      </c>
      <c r="D21" s="40" t="s">
        <v>81</v>
      </c>
      <c r="E21" s="104" t="s">
        <v>19</v>
      </c>
      <c r="F21" s="106"/>
      <c r="G21" s="14" t="s">
        <v>19</v>
      </c>
      <c r="H21" s="91">
        <v>30</v>
      </c>
      <c r="I21" s="93"/>
      <c r="J21" s="35">
        <v>26</v>
      </c>
      <c r="K21" s="33" t="s">
        <v>203</v>
      </c>
    </row>
    <row r="22" spans="1:11" ht="56.45" customHeight="1">
      <c r="A22" s="102"/>
      <c r="B22" s="126" t="s">
        <v>106</v>
      </c>
      <c r="C22" s="131" t="s">
        <v>107</v>
      </c>
      <c r="D22" s="13" t="s">
        <v>82</v>
      </c>
      <c r="E22" s="91" t="s">
        <v>36</v>
      </c>
      <c r="F22" s="93"/>
      <c r="G22" s="14" t="s">
        <v>19</v>
      </c>
      <c r="H22" s="89">
        <v>10</v>
      </c>
      <c r="I22" s="89"/>
      <c r="J22" s="99">
        <v>5</v>
      </c>
      <c r="K22" s="98" t="s">
        <v>204</v>
      </c>
    </row>
    <row r="23" spans="1:11" ht="51.95" customHeight="1">
      <c r="A23" s="102"/>
      <c r="B23" s="126"/>
      <c r="C23" s="132"/>
      <c r="D23" s="19" t="s">
        <v>83</v>
      </c>
      <c r="E23" s="133" t="s">
        <v>36</v>
      </c>
      <c r="F23" s="134"/>
      <c r="G23" s="14" t="s">
        <v>19</v>
      </c>
      <c r="H23" s="89"/>
      <c r="I23" s="89"/>
      <c r="J23" s="99"/>
      <c r="K23" s="98"/>
    </row>
    <row r="24" spans="1:11" ht="24.95" hidden="1" customHeight="1">
      <c r="A24" s="102"/>
      <c r="B24" s="127"/>
      <c r="D24" s="19" t="s">
        <v>83</v>
      </c>
      <c r="E24" s="37"/>
      <c r="F24" s="37"/>
      <c r="G24" s="37"/>
      <c r="H24" s="89"/>
      <c r="I24" s="89"/>
      <c r="J24" s="99"/>
      <c r="K24" s="98"/>
    </row>
    <row r="25" spans="1:11" ht="28.5" customHeight="1">
      <c r="A25" s="118" t="s">
        <v>29</v>
      </c>
      <c r="B25" s="119"/>
      <c r="C25" s="119"/>
      <c r="D25" s="119"/>
      <c r="E25" s="119"/>
      <c r="F25" s="119"/>
      <c r="G25" s="120"/>
      <c r="H25" s="121">
        <f>SUM(H15:I24)--H8</f>
        <v>100</v>
      </c>
      <c r="I25" s="121"/>
      <c r="J25" s="15">
        <f>SUM(J15:J24)+J8</f>
        <v>89.5</v>
      </c>
      <c r="K25" s="26"/>
    </row>
    <row r="26" spans="1:11" ht="141" customHeight="1">
      <c r="A26" s="122" t="s">
        <v>108</v>
      </c>
      <c r="B26" s="123"/>
      <c r="C26" s="123"/>
      <c r="D26" s="123"/>
      <c r="E26" s="123"/>
      <c r="F26" s="123"/>
      <c r="G26" s="123"/>
      <c r="H26" s="123"/>
      <c r="I26" s="123"/>
      <c r="J26" s="123"/>
      <c r="K26" s="123"/>
    </row>
    <row r="28" spans="1:11">
      <c r="A28" s="16"/>
    </row>
  </sheetData>
  <mergeCells count="52">
    <mergeCell ref="A25:G25"/>
    <mergeCell ref="H25:I25"/>
    <mergeCell ref="A26:K26"/>
    <mergeCell ref="B22:B24"/>
    <mergeCell ref="C22:C23"/>
    <mergeCell ref="E22:F22"/>
    <mergeCell ref="H22:I24"/>
    <mergeCell ref="J22:J24"/>
    <mergeCell ref="K22:K24"/>
    <mergeCell ref="E23:F23"/>
    <mergeCell ref="A14:A24"/>
    <mergeCell ref="E14:F14"/>
    <mergeCell ref="H14:I14"/>
    <mergeCell ref="B15:B20"/>
    <mergeCell ref="K18:K20"/>
    <mergeCell ref="E21:F21"/>
    <mergeCell ref="H21:I21"/>
    <mergeCell ref="C18:C20"/>
    <mergeCell ref="D18:D20"/>
    <mergeCell ref="E18:F20"/>
    <mergeCell ref="G18:G20"/>
    <mergeCell ref="H18:I20"/>
    <mergeCell ref="J18:J20"/>
    <mergeCell ref="E17:F17"/>
    <mergeCell ref="H17:I17"/>
    <mergeCell ref="E15:F15"/>
    <mergeCell ref="H15:I15"/>
    <mergeCell ref="E16:F16"/>
    <mergeCell ref="H16:I16"/>
    <mergeCell ref="A12:A13"/>
    <mergeCell ref="B12:F12"/>
    <mergeCell ref="G12:K12"/>
    <mergeCell ref="B13:F13"/>
    <mergeCell ref="G13:K13"/>
    <mergeCell ref="A6:C6"/>
    <mergeCell ref="D6:F6"/>
    <mergeCell ref="G6:H6"/>
    <mergeCell ref="I6:K6"/>
    <mergeCell ref="A7:C11"/>
    <mergeCell ref="J7:K7"/>
    <mergeCell ref="J8:K8"/>
    <mergeCell ref="J9:K9"/>
    <mergeCell ref="J10:K10"/>
    <mergeCell ref="J11:K11"/>
    <mergeCell ref="A1:K1"/>
    <mergeCell ref="A2:K2"/>
    <mergeCell ref="A4:C4"/>
    <mergeCell ref="D4:K4"/>
    <mergeCell ref="A5:C5"/>
    <mergeCell ref="D5:F5"/>
    <mergeCell ref="G5:H5"/>
    <mergeCell ref="I5:K5"/>
  </mergeCells>
  <phoneticPr fontId="7" type="noConversion"/>
  <printOptions horizontalCentered="1"/>
  <pageMargins left="0.30902777777777801" right="0.30902777777777801" top="0.75" bottom="0.55000000000000004" header="0.30902777777777801" footer="0.30902777777777801"/>
  <pageSetup paperSize="9" orientation="landscape" r:id="rId1"/>
</worksheet>
</file>

<file path=xl/worksheets/sheet12.xml><?xml version="1.0" encoding="utf-8"?>
<worksheet xmlns="http://schemas.openxmlformats.org/spreadsheetml/2006/main" xmlns:r="http://schemas.openxmlformats.org/officeDocument/2006/relationships">
  <dimension ref="A1:K27"/>
  <sheetViews>
    <sheetView topLeftCell="A16" workbookViewId="0">
      <selection activeCell="A25" sqref="A25:K25"/>
    </sheetView>
  </sheetViews>
  <sheetFormatPr defaultColWidth="8.75" defaultRowHeight="13.5"/>
  <cols>
    <col min="1" max="1" width="5.5" style="1" customWidth="1"/>
    <col min="2" max="3" width="8.75" style="1"/>
    <col min="4" max="4" width="23.5" style="1" customWidth="1"/>
    <col min="5" max="6" width="11.25" style="1" customWidth="1"/>
    <col min="7" max="7" width="18.75" style="1" customWidth="1"/>
    <col min="8" max="8" width="14" style="1" customWidth="1"/>
    <col min="9" max="9" width="14.125" style="1" customWidth="1"/>
    <col min="10" max="10" width="12.75" style="17" customWidth="1"/>
    <col min="11" max="11" width="14.75" style="1" customWidth="1"/>
    <col min="12" max="16384" width="8.75" style="1"/>
  </cols>
  <sheetData>
    <row r="1" spans="1:11" ht="20.25" customHeight="1">
      <c r="A1" s="87" t="s">
        <v>0</v>
      </c>
      <c r="B1" s="87"/>
      <c r="C1" s="87"/>
      <c r="D1" s="87"/>
      <c r="E1" s="87"/>
      <c r="F1" s="87"/>
      <c r="G1" s="87"/>
      <c r="H1" s="87"/>
      <c r="I1" s="87"/>
      <c r="J1" s="87"/>
      <c r="K1" s="87"/>
    </row>
    <row r="2" spans="1:11" ht="13.5" customHeight="1">
      <c r="A2" s="88" t="s">
        <v>87</v>
      </c>
      <c r="B2" s="88"/>
      <c r="C2" s="88"/>
      <c r="D2" s="88"/>
      <c r="E2" s="88"/>
      <c r="F2" s="88"/>
      <c r="G2" s="88"/>
      <c r="H2" s="88"/>
      <c r="I2" s="88"/>
      <c r="J2" s="88"/>
      <c r="K2" s="88"/>
    </row>
    <row r="3" spans="1:11">
      <c r="A3" s="49"/>
      <c r="B3" s="49"/>
      <c r="C3" s="49"/>
      <c r="D3" s="49"/>
      <c r="E3" s="49"/>
      <c r="F3" s="49"/>
      <c r="G3" s="49"/>
      <c r="H3" s="49"/>
      <c r="I3" s="49"/>
      <c r="J3" s="3"/>
      <c r="K3" s="49"/>
    </row>
    <row r="4" spans="1:11" ht="21" customHeight="1">
      <c r="A4" s="89" t="s">
        <v>93</v>
      </c>
      <c r="B4" s="89"/>
      <c r="C4" s="89"/>
      <c r="D4" s="90" t="s">
        <v>230</v>
      </c>
      <c r="E4" s="90"/>
      <c r="F4" s="90"/>
      <c r="G4" s="90"/>
      <c r="H4" s="90"/>
      <c r="I4" s="90"/>
      <c r="J4" s="90"/>
      <c r="K4" s="90"/>
    </row>
    <row r="5" spans="1:11" ht="21" customHeight="1">
      <c r="A5" s="89" t="s">
        <v>88</v>
      </c>
      <c r="B5" s="89"/>
      <c r="C5" s="89"/>
      <c r="D5" s="91" t="s">
        <v>30</v>
      </c>
      <c r="E5" s="92"/>
      <c r="F5" s="93"/>
      <c r="G5" s="89" t="s">
        <v>98</v>
      </c>
      <c r="H5" s="89"/>
      <c r="I5" s="89" t="s">
        <v>31</v>
      </c>
      <c r="J5" s="89"/>
      <c r="K5" s="89"/>
    </row>
    <row r="6" spans="1:11" ht="21" customHeight="1">
      <c r="A6" s="91" t="s">
        <v>89</v>
      </c>
      <c r="B6" s="92"/>
      <c r="C6" s="93"/>
      <c r="D6" s="91" t="s">
        <v>231</v>
      </c>
      <c r="E6" s="92"/>
      <c r="F6" s="93"/>
      <c r="G6" s="91" t="s">
        <v>90</v>
      </c>
      <c r="H6" s="93"/>
      <c r="I6" s="91">
        <v>57362960</v>
      </c>
      <c r="J6" s="92"/>
      <c r="K6" s="93"/>
    </row>
    <row r="7" spans="1:11" ht="36" customHeight="1">
      <c r="A7" s="98" t="s">
        <v>2</v>
      </c>
      <c r="B7" s="98"/>
      <c r="C7" s="98"/>
      <c r="D7" s="51"/>
      <c r="E7" s="54" t="s">
        <v>110</v>
      </c>
      <c r="F7" s="54" t="s">
        <v>111</v>
      </c>
      <c r="G7" s="54" t="s">
        <v>3</v>
      </c>
      <c r="H7" s="54" t="s">
        <v>4</v>
      </c>
      <c r="I7" s="54" t="s">
        <v>5</v>
      </c>
      <c r="J7" s="99" t="s">
        <v>6</v>
      </c>
      <c r="K7" s="99"/>
    </row>
    <row r="8" spans="1:11" ht="25.5" customHeight="1">
      <c r="A8" s="98"/>
      <c r="B8" s="98"/>
      <c r="C8" s="98"/>
      <c r="D8" s="51" t="s">
        <v>7</v>
      </c>
      <c r="E8" s="5">
        <v>800</v>
      </c>
      <c r="F8" s="5">
        <v>550</v>
      </c>
      <c r="G8" s="5">
        <v>539.37214800000004</v>
      </c>
      <c r="H8" s="51">
        <v>10</v>
      </c>
      <c r="I8" s="7">
        <f>G8/F8</f>
        <v>0.98067663272727279</v>
      </c>
      <c r="J8" s="100">
        <f>H8*I8</f>
        <v>9.8067663272727277</v>
      </c>
      <c r="K8" s="100"/>
    </row>
    <row r="9" spans="1:11" ht="25.5" customHeight="1">
      <c r="A9" s="98"/>
      <c r="B9" s="98"/>
      <c r="C9" s="98"/>
      <c r="D9" s="61" t="s">
        <v>92</v>
      </c>
      <c r="E9" s="8">
        <f>E8</f>
        <v>800</v>
      </c>
      <c r="F9" s="8">
        <f>F8</f>
        <v>550</v>
      </c>
      <c r="G9" s="9">
        <f>G8</f>
        <v>539.37214800000004</v>
      </c>
      <c r="H9" s="51"/>
      <c r="I9" s="51" t="s">
        <v>99</v>
      </c>
      <c r="J9" s="101" t="s">
        <v>99</v>
      </c>
      <c r="K9" s="101"/>
    </row>
    <row r="10" spans="1:11" ht="25.5" customHeight="1">
      <c r="A10" s="98"/>
      <c r="B10" s="98"/>
      <c r="C10" s="98"/>
      <c r="D10" s="53" t="s">
        <v>91</v>
      </c>
      <c r="E10" s="8"/>
      <c r="F10" s="8"/>
      <c r="G10" s="9"/>
      <c r="H10" s="51"/>
      <c r="I10" s="51" t="s">
        <v>99</v>
      </c>
      <c r="J10" s="101" t="s">
        <v>99</v>
      </c>
      <c r="K10" s="101"/>
    </row>
    <row r="11" spans="1:11" ht="25.5" customHeight="1">
      <c r="A11" s="98"/>
      <c r="B11" s="98"/>
      <c r="C11" s="98"/>
      <c r="D11" s="61" t="s">
        <v>8</v>
      </c>
      <c r="E11" s="61"/>
      <c r="F11" s="61"/>
      <c r="G11" s="51"/>
      <c r="H11" s="51"/>
      <c r="I11" s="51" t="s">
        <v>99</v>
      </c>
      <c r="J11" s="101" t="s">
        <v>99</v>
      </c>
      <c r="K11" s="101"/>
    </row>
    <row r="12" spans="1:11" ht="39.950000000000003" customHeight="1">
      <c r="A12" s="96" t="s">
        <v>9</v>
      </c>
      <c r="B12" s="104" t="s">
        <v>94</v>
      </c>
      <c r="C12" s="105"/>
      <c r="D12" s="105"/>
      <c r="E12" s="105"/>
      <c r="F12" s="106"/>
      <c r="G12" s="91" t="s">
        <v>95</v>
      </c>
      <c r="H12" s="92"/>
      <c r="I12" s="92"/>
      <c r="J12" s="92"/>
      <c r="K12" s="93"/>
    </row>
    <row r="13" spans="1:11" ht="81.75" customHeight="1">
      <c r="A13" s="97"/>
      <c r="B13" s="104" t="s">
        <v>241</v>
      </c>
      <c r="C13" s="105"/>
      <c r="D13" s="105"/>
      <c r="E13" s="105"/>
      <c r="F13" s="106"/>
      <c r="G13" s="98" t="s">
        <v>242</v>
      </c>
      <c r="H13" s="98"/>
      <c r="I13" s="98"/>
      <c r="J13" s="98"/>
      <c r="K13" s="98"/>
    </row>
    <row r="14" spans="1:11" ht="54">
      <c r="A14" s="102" t="s">
        <v>10</v>
      </c>
      <c r="B14" s="54" t="s">
        <v>11</v>
      </c>
      <c r="C14" s="51" t="s">
        <v>12</v>
      </c>
      <c r="D14" s="51" t="s">
        <v>13</v>
      </c>
      <c r="E14" s="104" t="s">
        <v>15</v>
      </c>
      <c r="F14" s="106"/>
      <c r="G14" s="54" t="s">
        <v>96</v>
      </c>
      <c r="H14" s="91" t="s">
        <v>14</v>
      </c>
      <c r="I14" s="93"/>
      <c r="J14" s="63" t="s">
        <v>6</v>
      </c>
      <c r="K14" s="54" t="s">
        <v>97</v>
      </c>
    </row>
    <row r="15" spans="1:11" ht="161.1" customHeight="1">
      <c r="A15" s="102"/>
      <c r="B15" s="103" t="s">
        <v>16</v>
      </c>
      <c r="C15" s="50" t="s">
        <v>17</v>
      </c>
      <c r="D15" s="60" t="s">
        <v>232</v>
      </c>
      <c r="E15" s="140" t="s">
        <v>233</v>
      </c>
      <c r="F15" s="141"/>
      <c r="G15" s="59" t="s">
        <v>234</v>
      </c>
      <c r="H15" s="133">
        <v>15</v>
      </c>
      <c r="I15" s="134"/>
      <c r="J15" s="62">
        <v>15</v>
      </c>
      <c r="K15" s="59"/>
    </row>
    <row r="16" spans="1:11" ht="41.45" customHeight="1">
      <c r="A16" s="102"/>
      <c r="B16" s="103"/>
      <c r="C16" s="57" t="s">
        <v>18</v>
      </c>
      <c r="D16" s="60" t="s">
        <v>235</v>
      </c>
      <c r="E16" s="104" t="s">
        <v>19</v>
      </c>
      <c r="F16" s="106"/>
      <c r="G16" s="60" t="s">
        <v>19</v>
      </c>
      <c r="H16" s="104">
        <v>15</v>
      </c>
      <c r="I16" s="106"/>
      <c r="J16" s="58">
        <v>13.5</v>
      </c>
      <c r="K16" s="59" t="s">
        <v>20</v>
      </c>
    </row>
    <row r="17" spans="1:11" ht="81" customHeight="1">
      <c r="A17" s="102"/>
      <c r="B17" s="103"/>
      <c r="C17" s="57" t="s">
        <v>21</v>
      </c>
      <c r="D17" s="60" t="s">
        <v>237</v>
      </c>
      <c r="E17" s="140" t="s">
        <v>236</v>
      </c>
      <c r="F17" s="141"/>
      <c r="G17" s="59" t="s">
        <v>23</v>
      </c>
      <c r="H17" s="133">
        <v>10</v>
      </c>
      <c r="I17" s="134"/>
      <c r="J17" s="58">
        <v>10</v>
      </c>
      <c r="K17" s="59"/>
    </row>
    <row r="18" spans="1:11" ht="96" customHeight="1">
      <c r="A18" s="102"/>
      <c r="B18" s="103"/>
      <c r="C18" s="103" t="s">
        <v>24</v>
      </c>
      <c r="D18" s="107" t="s">
        <v>25</v>
      </c>
      <c r="E18" s="108">
        <f>F8</f>
        <v>550</v>
      </c>
      <c r="F18" s="109"/>
      <c r="G18" s="96" t="s">
        <v>239</v>
      </c>
      <c r="H18" s="133">
        <v>10</v>
      </c>
      <c r="I18" s="134"/>
      <c r="J18" s="94">
        <v>10</v>
      </c>
      <c r="K18" s="116"/>
    </row>
    <row r="19" spans="1:11" ht="34.5" hidden="1" customHeight="1">
      <c r="A19" s="102"/>
      <c r="B19" s="103"/>
      <c r="C19" s="103"/>
      <c r="D19" s="90"/>
      <c r="E19" s="110"/>
      <c r="F19" s="111"/>
      <c r="G19" s="114"/>
      <c r="H19" s="135"/>
      <c r="I19" s="136"/>
      <c r="J19" s="95"/>
      <c r="K19" s="114"/>
    </row>
    <row r="20" spans="1:11" ht="105" hidden="1" customHeight="1">
      <c r="A20" s="102"/>
      <c r="B20" s="103"/>
      <c r="C20" s="103"/>
      <c r="D20" s="90"/>
      <c r="E20" s="112"/>
      <c r="F20" s="113"/>
      <c r="G20" s="115"/>
      <c r="H20" s="137"/>
      <c r="I20" s="138"/>
      <c r="J20" s="117"/>
      <c r="K20" s="115"/>
    </row>
    <row r="21" spans="1:11" ht="69" customHeight="1">
      <c r="A21" s="102"/>
      <c r="B21" s="57" t="s">
        <v>102</v>
      </c>
      <c r="C21" s="57" t="s">
        <v>238</v>
      </c>
      <c r="D21" s="13" t="s">
        <v>247</v>
      </c>
      <c r="E21" s="104" t="s">
        <v>19</v>
      </c>
      <c r="F21" s="106"/>
      <c r="G21" s="14" t="s">
        <v>19</v>
      </c>
      <c r="H21" s="91">
        <v>30</v>
      </c>
      <c r="I21" s="93"/>
      <c r="J21" s="58">
        <v>26</v>
      </c>
      <c r="K21" s="59" t="s">
        <v>27</v>
      </c>
    </row>
    <row r="22" spans="1:11" ht="84.95" customHeight="1">
      <c r="A22" s="102"/>
      <c r="B22" s="126" t="s">
        <v>106</v>
      </c>
      <c r="C22" s="52" t="s">
        <v>107</v>
      </c>
      <c r="D22" s="39" t="s">
        <v>240</v>
      </c>
      <c r="E22" s="91" t="s">
        <v>36</v>
      </c>
      <c r="F22" s="93"/>
      <c r="G22" s="55" t="s">
        <v>36</v>
      </c>
      <c r="H22" s="89">
        <v>10</v>
      </c>
      <c r="I22" s="89"/>
      <c r="J22" s="99">
        <v>6</v>
      </c>
      <c r="K22" s="98" t="s">
        <v>204</v>
      </c>
    </row>
    <row r="23" spans="1:11" ht="24.95" hidden="1" customHeight="1">
      <c r="A23" s="102"/>
      <c r="B23" s="127"/>
      <c r="D23" s="19"/>
      <c r="E23" s="56"/>
      <c r="F23" s="56"/>
      <c r="G23" s="56"/>
      <c r="H23" s="89"/>
      <c r="I23" s="89"/>
      <c r="J23" s="99"/>
      <c r="K23" s="98"/>
    </row>
    <row r="24" spans="1:11" ht="28.5" customHeight="1">
      <c r="A24" s="118" t="s">
        <v>29</v>
      </c>
      <c r="B24" s="119"/>
      <c r="C24" s="119"/>
      <c r="D24" s="119"/>
      <c r="E24" s="119"/>
      <c r="F24" s="119"/>
      <c r="G24" s="120"/>
      <c r="H24" s="121">
        <f>SUM(H15:I23)--H8</f>
        <v>100</v>
      </c>
      <c r="I24" s="121"/>
      <c r="J24" s="15">
        <f>SUM(J15:J23)+J8</f>
        <v>90.306766327272726</v>
      </c>
      <c r="K24" s="61"/>
    </row>
    <row r="25" spans="1:11" ht="141" customHeight="1">
      <c r="A25" s="122" t="s">
        <v>108</v>
      </c>
      <c r="B25" s="123"/>
      <c r="C25" s="123"/>
      <c r="D25" s="123"/>
      <c r="E25" s="123"/>
      <c r="F25" s="123"/>
      <c r="G25" s="123"/>
      <c r="H25" s="123"/>
      <c r="I25" s="123"/>
      <c r="J25" s="123"/>
      <c r="K25" s="123"/>
    </row>
    <row r="27" spans="1:11">
      <c r="A27" s="16"/>
    </row>
  </sheetData>
  <mergeCells count="50">
    <mergeCell ref="A24:G24"/>
    <mergeCell ref="H24:I24"/>
    <mergeCell ref="A25:K25"/>
    <mergeCell ref="B22:B23"/>
    <mergeCell ref="E22:F22"/>
    <mergeCell ref="H22:I23"/>
    <mergeCell ref="J22:J23"/>
    <mergeCell ref="K22:K23"/>
    <mergeCell ref="A14:A23"/>
    <mergeCell ref="E14:F14"/>
    <mergeCell ref="H14:I14"/>
    <mergeCell ref="B15:B20"/>
    <mergeCell ref="K18:K20"/>
    <mergeCell ref="E21:F21"/>
    <mergeCell ref="H21:I21"/>
    <mergeCell ref="C18:C20"/>
    <mergeCell ref="D18:D20"/>
    <mergeCell ref="E18:F20"/>
    <mergeCell ref="G18:G20"/>
    <mergeCell ref="H18:I20"/>
    <mergeCell ref="J18:J20"/>
    <mergeCell ref="E17:F17"/>
    <mergeCell ref="H17:I17"/>
    <mergeCell ref="E15:F15"/>
    <mergeCell ref="H15:I15"/>
    <mergeCell ref="E16:F16"/>
    <mergeCell ref="H16:I16"/>
    <mergeCell ref="A12:A13"/>
    <mergeCell ref="B12:F12"/>
    <mergeCell ref="G12:K12"/>
    <mergeCell ref="B13:F13"/>
    <mergeCell ref="G13:K13"/>
    <mergeCell ref="A6:C6"/>
    <mergeCell ref="D6:F6"/>
    <mergeCell ref="G6:H6"/>
    <mergeCell ref="I6:K6"/>
    <mergeCell ref="A7:C11"/>
    <mergeCell ref="J7:K7"/>
    <mergeCell ref="J8:K8"/>
    <mergeCell ref="J9:K9"/>
    <mergeCell ref="J10:K10"/>
    <mergeCell ref="J11:K11"/>
    <mergeCell ref="A1:K1"/>
    <mergeCell ref="A2:K2"/>
    <mergeCell ref="A4:C4"/>
    <mergeCell ref="D4:K4"/>
    <mergeCell ref="A5:C5"/>
    <mergeCell ref="D5:F5"/>
    <mergeCell ref="G5:H5"/>
    <mergeCell ref="I5:K5"/>
  </mergeCells>
  <phoneticPr fontId="7" type="noConversion"/>
  <printOptions horizontalCentered="1"/>
  <pageMargins left="0.30902777777777801" right="0.30902777777777801" top="0.75" bottom="0.55000000000000004" header="0.30902777777777801" footer="0.30902777777777801"/>
  <pageSetup paperSize="9" orientation="landscape" r:id="rId1"/>
</worksheet>
</file>

<file path=xl/worksheets/sheet13.xml><?xml version="1.0" encoding="utf-8"?>
<worksheet xmlns="http://schemas.openxmlformats.org/spreadsheetml/2006/main" xmlns:r="http://schemas.openxmlformats.org/officeDocument/2006/relationships">
  <dimension ref="A1:K27"/>
  <sheetViews>
    <sheetView workbookViewId="0">
      <selection activeCell="G11" sqref="G11"/>
    </sheetView>
  </sheetViews>
  <sheetFormatPr defaultColWidth="8.75" defaultRowHeight="13.5"/>
  <cols>
    <col min="1" max="1" width="5.5" style="1" customWidth="1"/>
    <col min="2" max="3" width="8.75" style="1"/>
    <col min="4" max="4" width="23.5" style="1" customWidth="1"/>
    <col min="5" max="6" width="11.25" style="1" customWidth="1"/>
    <col min="7" max="7" width="18.75" style="1" customWidth="1"/>
    <col min="8" max="8" width="14" style="1" customWidth="1"/>
    <col min="9" max="9" width="14.125" style="1" customWidth="1"/>
    <col min="10" max="10" width="12.75" style="17" customWidth="1"/>
    <col min="11" max="11" width="14.75" style="1" customWidth="1"/>
    <col min="12" max="16384" width="8.75" style="1"/>
  </cols>
  <sheetData>
    <row r="1" spans="1:11" ht="20.25" customHeight="1">
      <c r="A1" s="87" t="s">
        <v>0</v>
      </c>
      <c r="B1" s="87"/>
      <c r="C1" s="87"/>
      <c r="D1" s="87"/>
      <c r="E1" s="87"/>
      <c r="F1" s="87"/>
      <c r="G1" s="87"/>
      <c r="H1" s="87"/>
      <c r="I1" s="87"/>
      <c r="J1" s="87"/>
      <c r="K1" s="87"/>
    </row>
    <row r="2" spans="1:11" ht="13.5" customHeight="1">
      <c r="A2" s="88" t="s">
        <v>87</v>
      </c>
      <c r="B2" s="88"/>
      <c r="C2" s="88"/>
      <c r="D2" s="88"/>
      <c r="E2" s="88"/>
      <c r="F2" s="88"/>
      <c r="G2" s="88"/>
      <c r="H2" s="88"/>
      <c r="I2" s="88"/>
      <c r="J2" s="88"/>
      <c r="K2" s="88"/>
    </row>
    <row r="3" spans="1:11">
      <c r="A3" s="74"/>
      <c r="B3" s="74"/>
      <c r="C3" s="74"/>
      <c r="D3" s="74"/>
      <c r="E3" s="74"/>
      <c r="F3" s="74"/>
      <c r="G3" s="74"/>
      <c r="H3" s="74"/>
      <c r="I3" s="74"/>
      <c r="J3" s="3"/>
      <c r="K3" s="74"/>
    </row>
    <row r="4" spans="1:11" ht="21" customHeight="1">
      <c r="A4" s="89" t="s">
        <v>93</v>
      </c>
      <c r="B4" s="89"/>
      <c r="C4" s="89"/>
      <c r="D4" s="90" t="s">
        <v>299</v>
      </c>
      <c r="E4" s="90"/>
      <c r="F4" s="90"/>
      <c r="G4" s="90"/>
      <c r="H4" s="90"/>
      <c r="I4" s="90"/>
      <c r="J4" s="90"/>
      <c r="K4" s="90"/>
    </row>
    <row r="5" spans="1:11" ht="21" customHeight="1">
      <c r="A5" s="89" t="s">
        <v>88</v>
      </c>
      <c r="B5" s="89"/>
      <c r="C5" s="89"/>
      <c r="D5" s="91" t="s">
        <v>30</v>
      </c>
      <c r="E5" s="92"/>
      <c r="F5" s="93"/>
      <c r="G5" s="89" t="s">
        <v>98</v>
      </c>
      <c r="H5" s="89"/>
      <c r="I5" s="89" t="s">
        <v>31</v>
      </c>
      <c r="J5" s="89"/>
      <c r="K5" s="89"/>
    </row>
    <row r="6" spans="1:11" ht="21" customHeight="1">
      <c r="A6" s="91" t="s">
        <v>89</v>
      </c>
      <c r="B6" s="92"/>
      <c r="C6" s="93"/>
      <c r="D6" s="91" t="s">
        <v>231</v>
      </c>
      <c r="E6" s="92"/>
      <c r="F6" s="93"/>
      <c r="G6" s="91" t="s">
        <v>90</v>
      </c>
      <c r="H6" s="93"/>
      <c r="I6" s="91">
        <v>57362960</v>
      </c>
      <c r="J6" s="92"/>
      <c r="K6" s="93"/>
    </row>
    <row r="7" spans="1:11" ht="36" customHeight="1">
      <c r="A7" s="98" t="s">
        <v>2</v>
      </c>
      <c r="B7" s="98"/>
      <c r="C7" s="98"/>
      <c r="D7" s="75"/>
      <c r="E7" s="71" t="s">
        <v>110</v>
      </c>
      <c r="F7" s="71" t="s">
        <v>111</v>
      </c>
      <c r="G7" s="71" t="s">
        <v>3</v>
      </c>
      <c r="H7" s="71" t="s">
        <v>4</v>
      </c>
      <c r="I7" s="71" t="s">
        <v>5</v>
      </c>
      <c r="J7" s="99" t="s">
        <v>6</v>
      </c>
      <c r="K7" s="99"/>
    </row>
    <row r="8" spans="1:11" ht="25.5" customHeight="1">
      <c r="A8" s="98"/>
      <c r="B8" s="98"/>
      <c r="C8" s="98"/>
      <c r="D8" s="75" t="s">
        <v>7</v>
      </c>
      <c r="E8" s="5">
        <v>484.8</v>
      </c>
      <c r="F8" s="5">
        <f>E8</f>
        <v>484.8</v>
      </c>
      <c r="G8" s="5">
        <v>286.67060900000001</v>
      </c>
      <c r="H8" s="75">
        <v>10</v>
      </c>
      <c r="I8" s="7">
        <f>G8/F8</f>
        <v>0.59131726278877894</v>
      </c>
      <c r="J8" s="100">
        <f>H8*I8</f>
        <v>5.9131726278877892</v>
      </c>
      <c r="K8" s="100"/>
    </row>
    <row r="9" spans="1:11" ht="25.5" customHeight="1">
      <c r="A9" s="98"/>
      <c r="B9" s="98"/>
      <c r="C9" s="98"/>
      <c r="D9" s="83" t="s">
        <v>92</v>
      </c>
      <c r="E9" s="8">
        <f>E8</f>
        <v>484.8</v>
      </c>
      <c r="F9" s="8">
        <f>F8</f>
        <v>484.8</v>
      </c>
      <c r="G9" s="9">
        <f>G8</f>
        <v>286.67060900000001</v>
      </c>
      <c r="H9" s="75"/>
      <c r="I9" s="75" t="s">
        <v>99</v>
      </c>
      <c r="J9" s="101" t="s">
        <v>99</v>
      </c>
      <c r="K9" s="101"/>
    </row>
    <row r="10" spans="1:11" ht="25.5" customHeight="1">
      <c r="A10" s="98"/>
      <c r="B10" s="98"/>
      <c r="C10" s="98"/>
      <c r="D10" s="80" t="s">
        <v>91</v>
      </c>
      <c r="E10" s="8"/>
      <c r="F10" s="8"/>
      <c r="G10" s="9"/>
      <c r="H10" s="75"/>
      <c r="I10" s="75" t="s">
        <v>99</v>
      </c>
      <c r="J10" s="101" t="s">
        <v>99</v>
      </c>
      <c r="K10" s="101"/>
    </row>
    <row r="11" spans="1:11" ht="25.5" customHeight="1">
      <c r="A11" s="98"/>
      <c r="B11" s="98"/>
      <c r="C11" s="98"/>
      <c r="D11" s="83" t="s">
        <v>8</v>
      </c>
      <c r="E11" s="83"/>
      <c r="F11" s="83"/>
      <c r="G11" s="75"/>
      <c r="H11" s="75"/>
      <c r="I11" s="75" t="s">
        <v>99</v>
      </c>
      <c r="J11" s="101" t="s">
        <v>99</v>
      </c>
      <c r="K11" s="101"/>
    </row>
    <row r="12" spans="1:11" ht="39.950000000000003" customHeight="1">
      <c r="A12" s="96" t="s">
        <v>9</v>
      </c>
      <c r="B12" s="104" t="s">
        <v>94</v>
      </c>
      <c r="C12" s="105"/>
      <c r="D12" s="105"/>
      <c r="E12" s="105"/>
      <c r="F12" s="106"/>
      <c r="G12" s="91" t="s">
        <v>95</v>
      </c>
      <c r="H12" s="92"/>
      <c r="I12" s="92"/>
      <c r="J12" s="92"/>
      <c r="K12" s="93"/>
    </row>
    <row r="13" spans="1:11" ht="81.75" customHeight="1">
      <c r="A13" s="97"/>
      <c r="B13" s="104" t="s">
        <v>298</v>
      </c>
      <c r="C13" s="105"/>
      <c r="D13" s="105"/>
      <c r="E13" s="105"/>
      <c r="F13" s="106"/>
      <c r="G13" s="98" t="s">
        <v>302</v>
      </c>
      <c r="H13" s="98"/>
      <c r="I13" s="98"/>
      <c r="J13" s="98"/>
      <c r="K13" s="98"/>
    </row>
    <row r="14" spans="1:11" ht="54">
      <c r="A14" s="102" t="s">
        <v>10</v>
      </c>
      <c r="B14" s="71" t="s">
        <v>11</v>
      </c>
      <c r="C14" s="75" t="s">
        <v>12</v>
      </c>
      <c r="D14" s="75" t="s">
        <v>13</v>
      </c>
      <c r="E14" s="104" t="s">
        <v>15</v>
      </c>
      <c r="F14" s="106"/>
      <c r="G14" s="71" t="s">
        <v>96</v>
      </c>
      <c r="H14" s="91" t="s">
        <v>14</v>
      </c>
      <c r="I14" s="93"/>
      <c r="J14" s="84" t="s">
        <v>6</v>
      </c>
      <c r="K14" s="71" t="s">
        <v>97</v>
      </c>
    </row>
    <row r="15" spans="1:11" ht="161.1" customHeight="1">
      <c r="A15" s="102"/>
      <c r="B15" s="103" t="s">
        <v>16</v>
      </c>
      <c r="C15" s="70" t="s">
        <v>17</v>
      </c>
      <c r="D15" s="82" t="s">
        <v>300</v>
      </c>
      <c r="E15" s="140" t="s">
        <v>301</v>
      </c>
      <c r="F15" s="141"/>
      <c r="G15" s="73" t="s">
        <v>314</v>
      </c>
      <c r="H15" s="133">
        <v>15</v>
      </c>
      <c r="I15" s="134"/>
      <c r="J15" s="76">
        <v>15</v>
      </c>
      <c r="K15" s="73"/>
    </row>
    <row r="16" spans="1:11" ht="40.5">
      <c r="A16" s="102"/>
      <c r="B16" s="103"/>
      <c r="C16" s="81" t="s">
        <v>18</v>
      </c>
      <c r="D16" s="82" t="s">
        <v>303</v>
      </c>
      <c r="E16" s="104" t="s">
        <v>19</v>
      </c>
      <c r="F16" s="106"/>
      <c r="G16" s="82" t="s">
        <v>19</v>
      </c>
      <c r="H16" s="104">
        <v>15</v>
      </c>
      <c r="I16" s="106"/>
      <c r="J16" s="72">
        <v>14</v>
      </c>
      <c r="K16" s="73" t="s">
        <v>20</v>
      </c>
    </row>
    <row r="17" spans="1:11" ht="81" customHeight="1">
      <c r="A17" s="102"/>
      <c r="B17" s="103"/>
      <c r="C17" s="81" t="s">
        <v>21</v>
      </c>
      <c r="D17" s="82" t="s">
        <v>237</v>
      </c>
      <c r="E17" s="140" t="s">
        <v>304</v>
      </c>
      <c r="F17" s="141"/>
      <c r="G17" s="73" t="s">
        <v>23</v>
      </c>
      <c r="H17" s="133">
        <v>10</v>
      </c>
      <c r="I17" s="134"/>
      <c r="J17" s="72">
        <v>10</v>
      </c>
      <c r="K17" s="73"/>
    </row>
    <row r="18" spans="1:11" ht="96" customHeight="1">
      <c r="A18" s="102"/>
      <c r="B18" s="103"/>
      <c r="C18" s="103" t="s">
        <v>24</v>
      </c>
      <c r="D18" s="107" t="s">
        <v>25</v>
      </c>
      <c r="E18" s="108">
        <f>F8</f>
        <v>484.8</v>
      </c>
      <c r="F18" s="109"/>
      <c r="G18" s="96" t="s">
        <v>305</v>
      </c>
      <c r="H18" s="133">
        <v>10</v>
      </c>
      <c r="I18" s="134"/>
      <c r="J18" s="94">
        <v>10</v>
      </c>
      <c r="K18" s="116"/>
    </row>
    <row r="19" spans="1:11" ht="34.5" hidden="1" customHeight="1">
      <c r="A19" s="102"/>
      <c r="B19" s="103"/>
      <c r="C19" s="103"/>
      <c r="D19" s="90"/>
      <c r="E19" s="110"/>
      <c r="F19" s="111"/>
      <c r="G19" s="114"/>
      <c r="H19" s="135"/>
      <c r="I19" s="136"/>
      <c r="J19" s="95"/>
      <c r="K19" s="114"/>
    </row>
    <row r="20" spans="1:11" ht="105" hidden="1" customHeight="1">
      <c r="A20" s="102"/>
      <c r="B20" s="103"/>
      <c r="C20" s="103"/>
      <c r="D20" s="90"/>
      <c r="E20" s="112"/>
      <c r="F20" s="113"/>
      <c r="G20" s="115"/>
      <c r="H20" s="137"/>
      <c r="I20" s="138"/>
      <c r="J20" s="117"/>
      <c r="K20" s="115"/>
    </row>
    <row r="21" spans="1:11" ht="69" customHeight="1">
      <c r="A21" s="102"/>
      <c r="B21" s="81" t="s">
        <v>102</v>
      </c>
      <c r="C21" s="81" t="s">
        <v>238</v>
      </c>
      <c r="D21" s="13" t="s">
        <v>306</v>
      </c>
      <c r="E21" s="104" t="s">
        <v>19</v>
      </c>
      <c r="F21" s="106"/>
      <c r="G21" s="14" t="s">
        <v>19</v>
      </c>
      <c r="H21" s="91">
        <v>30</v>
      </c>
      <c r="I21" s="93"/>
      <c r="J21" s="72">
        <v>27</v>
      </c>
      <c r="K21" s="73" t="s">
        <v>27</v>
      </c>
    </row>
    <row r="22" spans="1:11" ht="56.45" customHeight="1">
      <c r="A22" s="102"/>
      <c r="B22" s="126" t="s">
        <v>106</v>
      </c>
      <c r="C22" s="77" t="s">
        <v>107</v>
      </c>
      <c r="D22" s="39" t="s">
        <v>37</v>
      </c>
      <c r="E22" s="91" t="s">
        <v>36</v>
      </c>
      <c r="F22" s="93"/>
      <c r="G22" s="78" t="s">
        <v>36</v>
      </c>
      <c r="H22" s="89">
        <v>10</v>
      </c>
      <c r="I22" s="89"/>
      <c r="J22" s="99">
        <v>6</v>
      </c>
      <c r="K22" s="98" t="s">
        <v>28</v>
      </c>
    </row>
    <row r="23" spans="1:11" ht="24.95" hidden="1" customHeight="1">
      <c r="A23" s="102"/>
      <c r="B23" s="127"/>
      <c r="D23" s="19"/>
      <c r="E23" s="79"/>
      <c r="F23" s="79"/>
      <c r="G23" s="79"/>
      <c r="H23" s="89"/>
      <c r="I23" s="89"/>
      <c r="J23" s="99"/>
      <c r="K23" s="98"/>
    </row>
    <row r="24" spans="1:11" ht="28.5" customHeight="1">
      <c r="A24" s="118" t="s">
        <v>29</v>
      </c>
      <c r="B24" s="119"/>
      <c r="C24" s="119"/>
      <c r="D24" s="119"/>
      <c r="E24" s="119"/>
      <c r="F24" s="119"/>
      <c r="G24" s="120"/>
      <c r="H24" s="121">
        <f>SUM(H15:I23)--H8</f>
        <v>100</v>
      </c>
      <c r="I24" s="121"/>
      <c r="J24" s="15">
        <f>SUM(J15:J23)+J8</f>
        <v>87.913172627887789</v>
      </c>
      <c r="K24" s="83"/>
    </row>
    <row r="25" spans="1:11" ht="141" customHeight="1">
      <c r="A25" s="122" t="s">
        <v>108</v>
      </c>
      <c r="B25" s="123"/>
      <c r="C25" s="123"/>
      <c r="D25" s="123"/>
      <c r="E25" s="123"/>
      <c r="F25" s="123"/>
      <c r="G25" s="123"/>
      <c r="H25" s="123"/>
      <c r="I25" s="123"/>
      <c r="J25" s="123"/>
      <c r="K25" s="123"/>
    </row>
    <row r="27" spans="1:11">
      <c r="A27" s="16"/>
    </row>
  </sheetData>
  <mergeCells count="50">
    <mergeCell ref="A24:G24"/>
    <mergeCell ref="H24:I24"/>
    <mergeCell ref="A25:K25"/>
    <mergeCell ref="J18:J20"/>
    <mergeCell ref="K18:K20"/>
    <mergeCell ref="E21:F21"/>
    <mergeCell ref="H21:I21"/>
    <mergeCell ref="B22:B23"/>
    <mergeCell ref="E22:F22"/>
    <mergeCell ref="H22:I23"/>
    <mergeCell ref="J22:J23"/>
    <mergeCell ref="K22:K23"/>
    <mergeCell ref="C18:C20"/>
    <mergeCell ref="D18:D20"/>
    <mergeCell ref="E18:F20"/>
    <mergeCell ref="G18:G20"/>
    <mergeCell ref="H18:I20"/>
    <mergeCell ref="A12:A13"/>
    <mergeCell ref="B12:F12"/>
    <mergeCell ref="G12:K12"/>
    <mergeCell ref="B13:F13"/>
    <mergeCell ref="G13:K13"/>
    <mergeCell ref="A14:A23"/>
    <mergeCell ref="E14:F14"/>
    <mergeCell ref="H14:I14"/>
    <mergeCell ref="B15:B20"/>
    <mergeCell ref="E15:F15"/>
    <mergeCell ref="H15:I15"/>
    <mergeCell ref="E16:F16"/>
    <mergeCell ref="H16:I16"/>
    <mergeCell ref="E17:F17"/>
    <mergeCell ref="H17:I17"/>
    <mergeCell ref="A6:C6"/>
    <mergeCell ref="D6:F6"/>
    <mergeCell ref="G6:H6"/>
    <mergeCell ref="I6:K6"/>
    <mergeCell ref="A7:C11"/>
    <mergeCell ref="J7:K7"/>
    <mergeCell ref="J8:K8"/>
    <mergeCell ref="J9:K9"/>
    <mergeCell ref="J10:K10"/>
    <mergeCell ref="J11:K11"/>
    <mergeCell ref="A1:K1"/>
    <mergeCell ref="A2:K2"/>
    <mergeCell ref="A4:C4"/>
    <mergeCell ref="D4:K4"/>
    <mergeCell ref="A5:C5"/>
    <mergeCell ref="D5:F5"/>
    <mergeCell ref="G5:H5"/>
    <mergeCell ref="I5:K5"/>
  </mergeCells>
  <phoneticPr fontId="7" type="noConversion"/>
  <printOptions horizontalCentered="1"/>
  <pageMargins left="0.30902777777777801" right="0.30902777777777801" top="0.75" bottom="0.55000000000000004" header="0.30902777777777801" footer="0.30902777777777801"/>
  <pageSetup paperSize="9" orientation="landscape" r:id="rId1"/>
</worksheet>
</file>

<file path=xl/worksheets/sheet14.xml><?xml version="1.0" encoding="utf-8"?>
<worksheet xmlns="http://schemas.openxmlformats.org/spreadsheetml/2006/main" xmlns:r="http://schemas.openxmlformats.org/officeDocument/2006/relationships">
  <sheetPr codeName="Sheet11"/>
  <dimension ref="A1:K32"/>
  <sheetViews>
    <sheetView tabSelected="1" workbookViewId="0">
      <selection activeCell="M12" sqref="M12"/>
    </sheetView>
  </sheetViews>
  <sheetFormatPr defaultColWidth="8.75" defaultRowHeight="13.5"/>
  <cols>
    <col min="1" max="1" width="5.5" style="1" customWidth="1"/>
    <col min="2" max="3" width="8.75" style="1"/>
    <col min="4" max="4" width="23.5" style="1" customWidth="1"/>
    <col min="5" max="6" width="11.25" style="1" customWidth="1"/>
    <col min="7" max="7" width="14.75" style="1" customWidth="1"/>
    <col min="8" max="8" width="14" style="1" customWidth="1"/>
    <col min="9" max="9" width="14.125" style="1" customWidth="1"/>
    <col min="10" max="10" width="12.75" style="17" customWidth="1"/>
    <col min="11" max="11" width="14.75" style="1" customWidth="1"/>
    <col min="12" max="16384" width="8.75" style="1"/>
  </cols>
  <sheetData>
    <row r="1" spans="1:11" ht="20.25" customHeight="1">
      <c r="A1" s="87" t="s">
        <v>0</v>
      </c>
      <c r="B1" s="87"/>
      <c r="C1" s="87"/>
      <c r="D1" s="87"/>
      <c r="E1" s="87"/>
      <c r="F1" s="87"/>
      <c r="G1" s="87"/>
      <c r="H1" s="87"/>
      <c r="I1" s="87"/>
      <c r="J1" s="87"/>
      <c r="K1" s="87"/>
    </row>
    <row r="2" spans="1:11" ht="13.5" customHeight="1">
      <c r="A2" s="88" t="s">
        <v>87</v>
      </c>
      <c r="B2" s="88"/>
      <c r="C2" s="88"/>
      <c r="D2" s="88"/>
      <c r="E2" s="88"/>
      <c r="F2" s="88"/>
      <c r="G2" s="88"/>
      <c r="H2" s="88"/>
      <c r="I2" s="88"/>
      <c r="J2" s="88"/>
      <c r="K2" s="88"/>
    </row>
    <row r="3" spans="1:11">
      <c r="A3" s="2"/>
      <c r="B3" s="2"/>
      <c r="C3" s="2"/>
      <c r="D3" s="2"/>
      <c r="E3" s="2"/>
      <c r="F3" s="2"/>
      <c r="G3" s="2"/>
      <c r="H3" s="2"/>
      <c r="I3" s="2"/>
      <c r="J3" s="3"/>
      <c r="K3" s="2"/>
    </row>
    <row r="4" spans="1:11" ht="21" customHeight="1">
      <c r="A4" s="89" t="s">
        <v>93</v>
      </c>
      <c r="B4" s="89"/>
      <c r="C4" s="89"/>
      <c r="D4" s="90" t="s">
        <v>61</v>
      </c>
      <c r="E4" s="90"/>
      <c r="F4" s="90"/>
      <c r="G4" s="90"/>
      <c r="H4" s="90"/>
      <c r="I4" s="90"/>
      <c r="J4" s="90"/>
      <c r="K4" s="90"/>
    </row>
    <row r="5" spans="1:11" ht="21" customHeight="1">
      <c r="A5" s="89" t="s">
        <v>88</v>
      </c>
      <c r="B5" s="89"/>
      <c r="C5" s="89"/>
      <c r="D5" s="91" t="s">
        <v>30</v>
      </c>
      <c r="E5" s="92"/>
      <c r="F5" s="93"/>
      <c r="G5" s="89" t="s">
        <v>98</v>
      </c>
      <c r="H5" s="89"/>
      <c r="I5" s="89" t="s">
        <v>31</v>
      </c>
      <c r="J5" s="89"/>
      <c r="K5" s="89"/>
    </row>
    <row r="6" spans="1:11" ht="21" customHeight="1">
      <c r="A6" s="91" t="s">
        <v>89</v>
      </c>
      <c r="B6" s="92"/>
      <c r="C6" s="93"/>
      <c r="D6" s="91" t="s">
        <v>194</v>
      </c>
      <c r="E6" s="92"/>
      <c r="F6" s="93"/>
      <c r="G6" s="91" t="s">
        <v>90</v>
      </c>
      <c r="H6" s="93"/>
      <c r="I6" s="91">
        <v>57362930</v>
      </c>
      <c r="J6" s="92"/>
      <c r="K6" s="93"/>
    </row>
    <row r="7" spans="1:11" ht="36" customHeight="1">
      <c r="A7" s="98" t="s">
        <v>2</v>
      </c>
      <c r="B7" s="98"/>
      <c r="C7" s="98"/>
      <c r="D7" s="25"/>
      <c r="E7" s="27" t="s">
        <v>110</v>
      </c>
      <c r="F7" s="27" t="s">
        <v>111</v>
      </c>
      <c r="G7" s="27" t="s">
        <v>3</v>
      </c>
      <c r="H7" s="27" t="s">
        <v>4</v>
      </c>
      <c r="I7" s="27" t="s">
        <v>5</v>
      </c>
      <c r="J7" s="99" t="s">
        <v>6</v>
      </c>
      <c r="K7" s="99"/>
    </row>
    <row r="8" spans="1:11" ht="25.5" customHeight="1">
      <c r="A8" s="98"/>
      <c r="B8" s="98"/>
      <c r="C8" s="98"/>
      <c r="D8" s="25" t="s">
        <v>7</v>
      </c>
      <c r="E8" s="5">
        <v>4.5</v>
      </c>
      <c r="F8" s="5">
        <v>4.5</v>
      </c>
      <c r="G8" s="5">
        <v>4.5</v>
      </c>
      <c r="H8" s="25">
        <v>10</v>
      </c>
      <c r="I8" s="7">
        <f>G8/F8</f>
        <v>1</v>
      </c>
      <c r="J8" s="100">
        <f>H8*I8</f>
        <v>10</v>
      </c>
      <c r="K8" s="100"/>
    </row>
    <row r="9" spans="1:11" ht="25.5" customHeight="1">
      <c r="A9" s="98"/>
      <c r="B9" s="98"/>
      <c r="C9" s="98"/>
      <c r="D9" s="26" t="s">
        <v>92</v>
      </c>
      <c r="E9" s="8">
        <f>E8</f>
        <v>4.5</v>
      </c>
      <c r="F9" s="8">
        <f>F8</f>
        <v>4.5</v>
      </c>
      <c r="G9" s="9">
        <f>G8</f>
        <v>4.5</v>
      </c>
      <c r="H9" s="25"/>
      <c r="I9" s="25" t="s">
        <v>99</v>
      </c>
      <c r="J9" s="101" t="s">
        <v>100</v>
      </c>
      <c r="K9" s="101"/>
    </row>
    <row r="10" spans="1:11" ht="25.5" customHeight="1">
      <c r="A10" s="98"/>
      <c r="B10" s="98"/>
      <c r="C10" s="98"/>
      <c r="D10" s="38" t="s">
        <v>91</v>
      </c>
      <c r="E10" s="8"/>
      <c r="F10" s="8"/>
      <c r="G10" s="9"/>
      <c r="H10" s="25"/>
      <c r="I10" s="25" t="s">
        <v>100</v>
      </c>
      <c r="J10" s="101" t="s">
        <v>101</v>
      </c>
      <c r="K10" s="101"/>
    </row>
    <row r="11" spans="1:11" ht="25.5" customHeight="1">
      <c r="A11" s="98"/>
      <c r="B11" s="98"/>
      <c r="C11" s="98"/>
      <c r="D11" s="26" t="s">
        <v>8</v>
      </c>
      <c r="E11" s="26"/>
      <c r="F11" s="26"/>
      <c r="G11" s="25"/>
      <c r="H11" s="25"/>
      <c r="I11" s="25" t="s">
        <v>100</v>
      </c>
      <c r="J11" s="101" t="s">
        <v>101</v>
      </c>
      <c r="K11" s="101"/>
    </row>
    <row r="12" spans="1:11" ht="39.950000000000003" customHeight="1">
      <c r="A12" s="96" t="s">
        <v>9</v>
      </c>
      <c r="B12" s="104" t="s">
        <v>94</v>
      </c>
      <c r="C12" s="105"/>
      <c r="D12" s="105"/>
      <c r="E12" s="105"/>
      <c r="F12" s="106"/>
      <c r="G12" s="91" t="s">
        <v>95</v>
      </c>
      <c r="H12" s="92"/>
      <c r="I12" s="92"/>
      <c r="J12" s="92"/>
      <c r="K12" s="93"/>
    </row>
    <row r="13" spans="1:11" ht="81.75" customHeight="1">
      <c r="A13" s="97"/>
      <c r="B13" s="142" t="s">
        <v>315</v>
      </c>
      <c r="C13" s="143"/>
      <c r="D13" s="143"/>
      <c r="E13" s="143"/>
      <c r="F13" s="144"/>
      <c r="G13" s="98" t="s">
        <v>195</v>
      </c>
      <c r="H13" s="98"/>
      <c r="I13" s="98"/>
      <c r="J13" s="98"/>
      <c r="K13" s="98"/>
    </row>
    <row r="14" spans="1:11" ht="54">
      <c r="A14" s="102" t="s">
        <v>10</v>
      </c>
      <c r="B14" s="27" t="s">
        <v>11</v>
      </c>
      <c r="C14" s="25" t="s">
        <v>12</v>
      </c>
      <c r="D14" s="75" t="s">
        <v>13</v>
      </c>
      <c r="E14" s="98" t="s">
        <v>15</v>
      </c>
      <c r="F14" s="98"/>
      <c r="G14" s="71" t="s">
        <v>96</v>
      </c>
      <c r="H14" s="89" t="s">
        <v>14</v>
      </c>
      <c r="I14" s="89"/>
      <c r="J14" s="11" t="s">
        <v>6</v>
      </c>
      <c r="K14" s="27" t="s">
        <v>97</v>
      </c>
    </row>
    <row r="15" spans="1:11" ht="77.099999999999994" customHeight="1">
      <c r="A15" s="102"/>
      <c r="B15" s="103" t="s">
        <v>16</v>
      </c>
      <c r="C15" s="125" t="s">
        <v>17</v>
      </c>
      <c r="D15" s="82" t="s">
        <v>62</v>
      </c>
      <c r="E15" s="98" t="s">
        <v>66</v>
      </c>
      <c r="F15" s="98"/>
      <c r="G15" s="82" t="s">
        <v>66</v>
      </c>
      <c r="H15" s="89">
        <v>15</v>
      </c>
      <c r="I15" s="89"/>
      <c r="J15" s="128">
        <v>15</v>
      </c>
      <c r="K15" s="96"/>
    </row>
    <row r="16" spans="1:11" ht="64.5" customHeight="1">
      <c r="A16" s="102"/>
      <c r="B16" s="103"/>
      <c r="C16" s="126"/>
      <c r="D16" s="82" t="s">
        <v>63</v>
      </c>
      <c r="E16" s="98" t="s">
        <v>67</v>
      </c>
      <c r="F16" s="98"/>
      <c r="G16" s="82" t="s">
        <v>67</v>
      </c>
      <c r="H16" s="89"/>
      <c r="I16" s="89"/>
      <c r="J16" s="129"/>
      <c r="K16" s="139"/>
    </row>
    <row r="17" spans="1:11" ht="64.5" customHeight="1">
      <c r="A17" s="102"/>
      <c r="B17" s="103"/>
      <c r="C17" s="126"/>
      <c r="D17" s="82" t="s">
        <v>64</v>
      </c>
      <c r="E17" s="98" t="s">
        <v>68</v>
      </c>
      <c r="F17" s="98"/>
      <c r="G17" s="82" t="s">
        <v>205</v>
      </c>
      <c r="H17" s="89"/>
      <c r="I17" s="89"/>
      <c r="J17" s="129"/>
      <c r="K17" s="139"/>
    </row>
    <row r="18" spans="1:11" ht="64.5" customHeight="1">
      <c r="A18" s="102"/>
      <c r="B18" s="103"/>
      <c r="C18" s="127"/>
      <c r="D18" s="82" t="s">
        <v>65</v>
      </c>
      <c r="E18" s="98" t="s">
        <v>69</v>
      </c>
      <c r="F18" s="98"/>
      <c r="G18" s="82" t="s">
        <v>206</v>
      </c>
      <c r="H18" s="89"/>
      <c r="I18" s="89"/>
      <c r="J18" s="130"/>
      <c r="K18" s="97"/>
    </row>
    <row r="19" spans="1:11" ht="27.95" customHeight="1">
      <c r="A19" s="102"/>
      <c r="B19" s="103"/>
      <c r="C19" s="125" t="s">
        <v>18</v>
      </c>
      <c r="D19" s="82" t="s">
        <v>70</v>
      </c>
      <c r="E19" s="98" t="s">
        <v>72</v>
      </c>
      <c r="F19" s="98"/>
      <c r="G19" s="82" t="s">
        <v>19</v>
      </c>
      <c r="H19" s="98">
        <v>15</v>
      </c>
      <c r="I19" s="98"/>
      <c r="J19" s="94">
        <v>14</v>
      </c>
      <c r="K19" s="96" t="s">
        <v>20</v>
      </c>
    </row>
    <row r="20" spans="1:11" ht="40.5" customHeight="1">
      <c r="A20" s="102"/>
      <c r="B20" s="103"/>
      <c r="C20" s="126"/>
      <c r="D20" s="82" t="s">
        <v>71</v>
      </c>
      <c r="E20" s="98" t="s">
        <v>73</v>
      </c>
      <c r="F20" s="98"/>
      <c r="G20" s="82" t="s">
        <v>19</v>
      </c>
      <c r="H20" s="98"/>
      <c r="I20" s="98"/>
      <c r="J20" s="95"/>
      <c r="K20" s="139"/>
    </row>
    <row r="21" spans="1:11" ht="59.45" customHeight="1">
      <c r="A21" s="102"/>
      <c r="B21" s="103"/>
      <c r="C21" s="103" t="s">
        <v>21</v>
      </c>
      <c r="D21" s="82" t="s">
        <v>74</v>
      </c>
      <c r="E21" s="98" t="s">
        <v>72</v>
      </c>
      <c r="F21" s="98"/>
      <c r="G21" s="82" t="s">
        <v>19</v>
      </c>
      <c r="H21" s="89">
        <v>10</v>
      </c>
      <c r="I21" s="89"/>
      <c r="J21" s="94">
        <v>10</v>
      </c>
      <c r="K21" s="96"/>
    </row>
    <row r="22" spans="1:11" ht="66.599999999999994" customHeight="1">
      <c r="A22" s="102"/>
      <c r="B22" s="103"/>
      <c r="C22" s="103"/>
      <c r="D22" s="82" t="s">
        <v>75</v>
      </c>
      <c r="E22" s="98" t="s">
        <v>73</v>
      </c>
      <c r="F22" s="98"/>
      <c r="G22" s="82" t="s">
        <v>19</v>
      </c>
      <c r="H22" s="89"/>
      <c r="I22" s="89"/>
      <c r="J22" s="95"/>
      <c r="K22" s="97"/>
    </row>
    <row r="23" spans="1:11" ht="96" customHeight="1">
      <c r="A23" s="102"/>
      <c r="B23" s="103"/>
      <c r="C23" s="103" t="s">
        <v>24</v>
      </c>
      <c r="D23" s="107" t="s">
        <v>25</v>
      </c>
      <c r="E23" s="152">
        <f>F8</f>
        <v>4.5</v>
      </c>
      <c r="F23" s="152"/>
      <c r="G23" s="98" t="s">
        <v>196</v>
      </c>
      <c r="H23" s="89">
        <v>10</v>
      </c>
      <c r="I23" s="89"/>
      <c r="J23" s="94">
        <v>10</v>
      </c>
      <c r="K23" s="116"/>
    </row>
    <row r="24" spans="1:11" ht="34.5" hidden="1" customHeight="1">
      <c r="A24" s="102"/>
      <c r="B24" s="103"/>
      <c r="C24" s="103"/>
      <c r="D24" s="90"/>
      <c r="E24" s="152"/>
      <c r="F24" s="152"/>
      <c r="G24" s="89"/>
      <c r="H24" s="89"/>
      <c r="I24" s="89"/>
      <c r="J24" s="95"/>
      <c r="K24" s="114"/>
    </row>
    <row r="25" spans="1:11" ht="105" hidden="1" customHeight="1">
      <c r="A25" s="102"/>
      <c r="B25" s="103"/>
      <c r="C25" s="103"/>
      <c r="D25" s="90"/>
      <c r="E25" s="152"/>
      <c r="F25" s="152"/>
      <c r="G25" s="89"/>
      <c r="H25" s="89"/>
      <c r="I25" s="89"/>
      <c r="J25" s="117"/>
      <c r="K25" s="115"/>
    </row>
    <row r="26" spans="1:11" ht="69" customHeight="1">
      <c r="A26" s="102"/>
      <c r="B26" s="29" t="s">
        <v>102</v>
      </c>
      <c r="C26" s="30" t="s">
        <v>197</v>
      </c>
      <c r="D26" s="13" t="s">
        <v>208</v>
      </c>
      <c r="E26" s="104" t="s">
        <v>209</v>
      </c>
      <c r="F26" s="106"/>
      <c r="G26" s="14" t="s">
        <v>19</v>
      </c>
      <c r="H26" s="91">
        <v>30</v>
      </c>
      <c r="I26" s="93"/>
      <c r="J26" s="35">
        <v>26</v>
      </c>
      <c r="K26" s="33" t="s">
        <v>27</v>
      </c>
    </row>
    <row r="27" spans="1:11" ht="98.45" customHeight="1">
      <c r="A27" s="102"/>
      <c r="B27" s="126" t="s">
        <v>106</v>
      </c>
      <c r="C27" s="48" t="s">
        <v>107</v>
      </c>
      <c r="D27" s="13" t="s">
        <v>198</v>
      </c>
      <c r="E27" s="140" t="s">
        <v>207</v>
      </c>
      <c r="F27" s="141"/>
      <c r="G27" s="64">
        <v>1</v>
      </c>
      <c r="H27" s="89">
        <v>10</v>
      </c>
      <c r="I27" s="89"/>
      <c r="J27" s="99">
        <v>7</v>
      </c>
      <c r="K27" s="98" t="s">
        <v>204</v>
      </c>
    </row>
    <row r="28" spans="1:11" ht="24.95" hidden="1" customHeight="1">
      <c r="A28" s="102"/>
      <c r="B28" s="127"/>
      <c r="D28" s="19"/>
      <c r="E28" s="37"/>
      <c r="F28" s="37"/>
      <c r="G28" s="37"/>
      <c r="H28" s="89"/>
      <c r="I28" s="89"/>
      <c r="J28" s="99"/>
      <c r="K28" s="98"/>
    </row>
    <row r="29" spans="1:11" ht="28.5" customHeight="1">
      <c r="A29" s="118" t="s">
        <v>29</v>
      </c>
      <c r="B29" s="119"/>
      <c r="C29" s="119"/>
      <c r="D29" s="119"/>
      <c r="E29" s="119"/>
      <c r="F29" s="119"/>
      <c r="G29" s="120"/>
      <c r="H29" s="121">
        <f>SUM(H15:I28)--H8</f>
        <v>100</v>
      </c>
      <c r="I29" s="121"/>
      <c r="J29" s="15">
        <f>SUM(J15:J28)+J8</f>
        <v>92</v>
      </c>
      <c r="K29" s="26"/>
    </row>
    <row r="30" spans="1:11" ht="141" customHeight="1">
      <c r="A30" s="122" t="s">
        <v>108</v>
      </c>
      <c r="B30" s="123"/>
      <c r="C30" s="123"/>
      <c r="D30" s="123"/>
      <c r="E30" s="123"/>
      <c r="F30" s="123"/>
      <c r="G30" s="123"/>
      <c r="H30" s="123"/>
      <c r="I30" s="123"/>
      <c r="J30" s="123"/>
      <c r="K30" s="123"/>
    </row>
    <row r="32" spans="1:11">
      <c r="A32" s="16"/>
    </row>
  </sheetData>
  <mergeCells count="64">
    <mergeCell ref="A29:G29"/>
    <mergeCell ref="H29:I29"/>
    <mergeCell ref="A30:K30"/>
    <mergeCell ref="K15:K18"/>
    <mergeCell ref="K23:K25"/>
    <mergeCell ref="E26:F26"/>
    <mergeCell ref="H26:I26"/>
    <mergeCell ref="B27:B28"/>
    <mergeCell ref="E27:F27"/>
    <mergeCell ref="H27:I28"/>
    <mergeCell ref="J27:J28"/>
    <mergeCell ref="K27:K28"/>
    <mergeCell ref="C23:C25"/>
    <mergeCell ref="D23:D25"/>
    <mergeCell ref="E23:F25"/>
    <mergeCell ref="G23:G25"/>
    <mergeCell ref="J23:J25"/>
    <mergeCell ref="C21:C22"/>
    <mergeCell ref="E21:F21"/>
    <mergeCell ref="H21:I22"/>
    <mergeCell ref="J21:J22"/>
    <mergeCell ref="J15:J18"/>
    <mergeCell ref="E16:F16"/>
    <mergeCell ref="E17:F17"/>
    <mergeCell ref="E18:F18"/>
    <mergeCell ref="K21:K22"/>
    <mergeCell ref="E22:F22"/>
    <mergeCell ref="E19:F19"/>
    <mergeCell ref="H19:I20"/>
    <mergeCell ref="J19:J20"/>
    <mergeCell ref="K19:K20"/>
    <mergeCell ref="E20:F20"/>
    <mergeCell ref="A12:A13"/>
    <mergeCell ref="B12:F12"/>
    <mergeCell ref="G12:K12"/>
    <mergeCell ref="B13:F13"/>
    <mergeCell ref="G13:K13"/>
    <mergeCell ref="A14:A28"/>
    <mergeCell ref="E14:F14"/>
    <mergeCell ref="H14:I14"/>
    <mergeCell ref="B15:B25"/>
    <mergeCell ref="C15:C18"/>
    <mergeCell ref="E15:F15"/>
    <mergeCell ref="H15:I18"/>
    <mergeCell ref="C19:C20"/>
    <mergeCell ref="H23:I25"/>
    <mergeCell ref="A6:C6"/>
    <mergeCell ref="D6:F6"/>
    <mergeCell ref="G6:H6"/>
    <mergeCell ref="I6:K6"/>
    <mergeCell ref="A7:C11"/>
    <mergeCell ref="J7:K7"/>
    <mergeCell ref="J8:K8"/>
    <mergeCell ref="J9:K9"/>
    <mergeCell ref="J10:K10"/>
    <mergeCell ref="J11:K11"/>
    <mergeCell ref="A1:K1"/>
    <mergeCell ref="A2:K2"/>
    <mergeCell ref="A4:C4"/>
    <mergeCell ref="D4:K4"/>
    <mergeCell ref="A5:C5"/>
    <mergeCell ref="D5:F5"/>
    <mergeCell ref="G5:H5"/>
    <mergeCell ref="I5:K5"/>
  </mergeCells>
  <phoneticPr fontId="7" type="noConversion"/>
  <printOptions horizontalCentered="1"/>
  <pageMargins left="0.30902777777777801" right="0.30902777777777801" top="0.75" bottom="0.55000000000000004" header="0.30902777777777801" footer="0.30902777777777801"/>
  <pageSetup paperSize="9" orientation="landscape" r:id="rId1"/>
</worksheet>
</file>

<file path=xl/worksheets/sheet15.xml><?xml version="1.0" encoding="utf-8"?>
<worksheet xmlns="http://schemas.openxmlformats.org/spreadsheetml/2006/main" xmlns:r="http://schemas.openxmlformats.org/officeDocument/2006/relationships">
  <sheetPr codeName="Sheet7"/>
  <dimension ref="A1:G47"/>
  <sheetViews>
    <sheetView zoomScale="80" zoomScaleNormal="80" workbookViewId="0">
      <selection activeCell="G27" sqref="G27"/>
    </sheetView>
  </sheetViews>
  <sheetFormatPr defaultColWidth="10.25" defaultRowHeight="12.75"/>
  <cols>
    <col min="1" max="1" width="18.5" style="43" customWidth="1"/>
    <col min="2" max="2" width="28" style="43" customWidth="1"/>
    <col min="3" max="3" width="27.75" style="43" customWidth="1"/>
    <col min="4" max="4" width="40.25" style="43" customWidth="1"/>
    <col min="5" max="5" width="27.25" style="43" customWidth="1"/>
    <col min="6" max="6" width="26.125" style="43" customWidth="1"/>
    <col min="7" max="7" width="26" style="43" customWidth="1"/>
    <col min="8" max="256" width="10.25" style="43"/>
    <col min="257" max="257" width="18.5" style="43" customWidth="1"/>
    <col min="258" max="258" width="28" style="43" customWidth="1"/>
    <col min="259" max="259" width="27.75" style="43" customWidth="1"/>
    <col min="260" max="260" width="40.25" style="43" customWidth="1"/>
    <col min="261" max="261" width="27.25" style="43" customWidth="1"/>
    <col min="262" max="262" width="26.125" style="43" customWidth="1"/>
    <col min="263" max="263" width="26" style="43" customWidth="1"/>
    <col min="264" max="512" width="10.25" style="43"/>
    <col min="513" max="513" width="18.5" style="43" customWidth="1"/>
    <col min="514" max="514" width="28" style="43" customWidth="1"/>
    <col min="515" max="515" width="27.75" style="43" customWidth="1"/>
    <col min="516" max="516" width="40.25" style="43" customWidth="1"/>
    <col min="517" max="517" width="27.25" style="43" customWidth="1"/>
    <col min="518" max="518" width="26.125" style="43" customWidth="1"/>
    <col min="519" max="519" width="26" style="43" customWidth="1"/>
    <col min="520" max="768" width="10.25" style="43"/>
    <col min="769" max="769" width="18.5" style="43" customWidth="1"/>
    <col min="770" max="770" width="28" style="43" customWidth="1"/>
    <col min="771" max="771" width="27.75" style="43" customWidth="1"/>
    <col min="772" max="772" width="40.25" style="43" customWidth="1"/>
    <col min="773" max="773" width="27.25" style="43" customWidth="1"/>
    <col min="774" max="774" width="26.125" style="43" customWidth="1"/>
    <col min="775" max="775" width="26" style="43" customWidth="1"/>
    <col min="776" max="1024" width="10.25" style="43"/>
    <col min="1025" max="1025" width="18.5" style="43" customWidth="1"/>
    <col min="1026" max="1026" width="28" style="43" customWidth="1"/>
    <col min="1027" max="1027" width="27.75" style="43" customWidth="1"/>
    <col min="1028" max="1028" width="40.25" style="43" customWidth="1"/>
    <col min="1029" max="1029" width="27.25" style="43" customWidth="1"/>
    <col min="1030" max="1030" width="26.125" style="43" customWidth="1"/>
    <col min="1031" max="1031" width="26" style="43" customWidth="1"/>
    <col min="1032" max="1280" width="10.25" style="43"/>
    <col min="1281" max="1281" width="18.5" style="43" customWidth="1"/>
    <col min="1282" max="1282" width="28" style="43" customWidth="1"/>
    <col min="1283" max="1283" width="27.75" style="43" customWidth="1"/>
    <col min="1284" max="1284" width="40.25" style="43" customWidth="1"/>
    <col min="1285" max="1285" width="27.25" style="43" customWidth="1"/>
    <col min="1286" max="1286" width="26.125" style="43" customWidth="1"/>
    <col min="1287" max="1287" width="26" style="43" customWidth="1"/>
    <col min="1288" max="1536" width="10.25" style="43"/>
    <col min="1537" max="1537" width="18.5" style="43" customWidth="1"/>
    <col min="1538" max="1538" width="28" style="43" customWidth="1"/>
    <col min="1539" max="1539" width="27.75" style="43" customWidth="1"/>
    <col min="1540" max="1540" width="40.25" style="43" customWidth="1"/>
    <col min="1541" max="1541" width="27.25" style="43" customWidth="1"/>
    <col min="1542" max="1542" width="26.125" style="43" customWidth="1"/>
    <col min="1543" max="1543" width="26" style="43" customWidth="1"/>
    <col min="1544" max="1792" width="10.25" style="43"/>
    <col min="1793" max="1793" width="18.5" style="43" customWidth="1"/>
    <col min="1794" max="1794" width="28" style="43" customWidth="1"/>
    <col min="1795" max="1795" width="27.75" style="43" customWidth="1"/>
    <col min="1796" max="1796" width="40.25" style="43" customWidth="1"/>
    <col min="1797" max="1797" width="27.25" style="43" customWidth="1"/>
    <col min="1798" max="1798" width="26.125" style="43" customWidth="1"/>
    <col min="1799" max="1799" width="26" style="43" customWidth="1"/>
    <col min="1800" max="2048" width="10.25" style="43"/>
    <col min="2049" max="2049" width="18.5" style="43" customWidth="1"/>
    <col min="2050" max="2050" width="28" style="43" customWidth="1"/>
    <col min="2051" max="2051" width="27.75" style="43" customWidth="1"/>
    <col min="2052" max="2052" width="40.25" style="43" customWidth="1"/>
    <col min="2053" max="2053" width="27.25" style="43" customWidth="1"/>
    <col min="2054" max="2054" width="26.125" style="43" customWidth="1"/>
    <col min="2055" max="2055" width="26" style="43" customWidth="1"/>
    <col min="2056" max="2304" width="10.25" style="43"/>
    <col min="2305" max="2305" width="18.5" style="43" customWidth="1"/>
    <col min="2306" max="2306" width="28" style="43" customWidth="1"/>
    <col min="2307" max="2307" width="27.75" style="43" customWidth="1"/>
    <col min="2308" max="2308" width="40.25" style="43" customWidth="1"/>
    <col min="2309" max="2309" width="27.25" style="43" customWidth="1"/>
    <col min="2310" max="2310" width="26.125" style="43" customWidth="1"/>
    <col min="2311" max="2311" width="26" style="43" customWidth="1"/>
    <col min="2312" max="2560" width="10.25" style="43"/>
    <col min="2561" max="2561" width="18.5" style="43" customWidth="1"/>
    <col min="2562" max="2562" width="28" style="43" customWidth="1"/>
    <col min="2563" max="2563" width="27.75" style="43" customWidth="1"/>
    <col min="2564" max="2564" width="40.25" style="43" customWidth="1"/>
    <col min="2565" max="2565" width="27.25" style="43" customWidth="1"/>
    <col min="2566" max="2566" width="26.125" style="43" customWidth="1"/>
    <col min="2567" max="2567" width="26" style="43" customWidth="1"/>
    <col min="2568" max="2816" width="10.25" style="43"/>
    <col min="2817" max="2817" width="18.5" style="43" customWidth="1"/>
    <col min="2818" max="2818" width="28" style="43" customWidth="1"/>
    <col min="2819" max="2819" width="27.75" style="43" customWidth="1"/>
    <col min="2820" max="2820" width="40.25" style="43" customWidth="1"/>
    <col min="2821" max="2821" width="27.25" style="43" customWidth="1"/>
    <col min="2822" max="2822" width="26.125" style="43" customWidth="1"/>
    <col min="2823" max="2823" width="26" style="43" customWidth="1"/>
    <col min="2824" max="3072" width="10.25" style="43"/>
    <col min="3073" max="3073" width="18.5" style="43" customWidth="1"/>
    <col min="3074" max="3074" width="28" style="43" customWidth="1"/>
    <col min="3075" max="3075" width="27.75" style="43" customWidth="1"/>
    <col min="3076" max="3076" width="40.25" style="43" customWidth="1"/>
    <col min="3077" max="3077" width="27.25" style="43" customWidth="1"/>
    <col min="3078" max="3078" width="26.125" style="43" customWidth="1"/>
    <col min="3079" max="3079" width="26" style="43" customWidth="1"/>
    <col min="3080" max="3328" width="10.25" style="43"/>
    <col min="3329" max="3329" width="18.5" style="43" customWidth="1"/>
    <col min="3330" max="3330" width="28" style="43" customWidth="1"/>
    <col min="3331" max="3331" width="27.75" style="43" customWidth="1"/>
    <col min="3332" max="3332" width="40.25" style="43" customWidth="1"/>
    <col min="3333" max="3333" width="27.25" style="43" customWidth="1"/>
    <col min="3334" max="3334" width="26.125" style="43" customWidth="1"/>
    <col min="3335" max="3335" width="26" style="43" customWidth="1"/>
    <col min="3336" max="3584" width="10.25" style="43"/>
    <col min="3585" max="3585" width="18.5" style="43" customWidth="1"/>
    <col min="3586" max="3586" width="28" style="43" customWidth="1"/>
    <col min="3587" max="3587" width="27.75" style="43" customWidth="1"/>
    <col min="3588" max="3588" width="40.25" style="43" customWidth="1"/>
    <col min="3589" max="3589" width="27.25" style="43" customWidth="1"/>
    <col min="3590" max="3590" width="26.125" style="43" customWidth="1"/>
    <col min="3591" max="3591" width="26" style="43" customWidth="1"/>
    <col min="3592" max="3840" width="10.25" style="43"/>
    <col min="3841" max="3841" width="18.5" style="43" customWidth="1"/>
    <col min="3842" max="3842" width="28" style="43" customWidth="1"/>
    <col min="3843" max="3843" width="27.75" style="43" customWidth="1"/>
    <col min="3844" max="3844" width="40.25" style="43" customWidth="1"/>
    <col min="3845" max="3845" width="27.25" style="43" customWidth="1"/>
    <col min="3846" max="3846" width="26.125" style="43" customWidth="1"/>
    <col min="3847" max="3847" width="26" style="43" customWidth="1"/>
    <col min="3848" max="4096" width="10.25" style="43"/>
    <col min="4097" max="4097" width="18.5" style="43" customWidth="1"/>
    <col min="4098" max="4098" width="28" style="43" customWidth="1"/>
    <col min="4099" max="4099" width="27.75" style="43" customWidth="1"/>
    <col min="4100" max="4100" width="40.25" style="43" customWidth="1"/>
    <col min="4101" max="4101" width="27.25" style="43" customWidth="1"/>
    <col min="4102" max="4102" width="26.125" style="43" customWidth="1"/>
    <col min="4103" max="4103" width="26" style="43" customWidth="1"/>
    <col min="4104" max="4352" width="10.25" style="43"/>
    <col min="4353" max="4353" width="18.5" style="43" customWidth="1"/>
    <col min="4354" max="4354" width="28" style="43" customWidth="1"/>
    <col min="4355" max="4355" width="27.75" style="43" customWidth="1"/>
    <col min="4356" max="4356" width="40.25" style="43" customWidth="1"/>
    <col min="4357" max="4357" width="27.25" style="43" customWidth="1"/>
    <col min="4358" max="4358" width="26.125" style="43" customWidth="1"/>
    <col min="4359" max="4359" width="26" style="43" customWidth="1"/>
    <col min="4360" max="4608" width="10.25" style="43"/>
    <col min="4609" max="4609" width="18.5" style="43" customWidth="1"/>
    <col min="4610" max="4610" width="28" style="43" customWidth="1"/>
    <col min="4611" max="4611" width="27.75" style="43" customWidth="1"/>
    <col min="4612" max="4612" width="40.25" style="43" customWidth="1"/>
    <col min="4613" max="4613" width="27.25" style="43" customWidth="1"/>
    <col min="4614" max="4614" width="26.125" style="43" customWidth="1"/>
    <col min="4615" max="4615" width="26" style="43" customWidth="1"/>
    <col min="4616" max="4864" width="10.25" style="43"/>
    <col min="4865" max="4865" width="18.5" style="43" customWidth="1"/>
    <col min="4866" max="4866" width="28" style="43" customWidth="1"/>
    <col min="4867" max="4867" width="27.75" style="43" customWidth="1"/>
    <col min="4868" max="4868" width="40.25" style="43" customWidth="1"/>
    <col min="4869" max="4869" width="27.25" style="43" customWidth="1"/>
    <col min="4870" max="4870" width="26.125" style="43" customWidth="1"/>
    <col min="4871" max="4871" width="26" style="43" customWidth="1"/>
    <col min="4872" max="5120" width="10.25" style="43"/>
    <col min="5121" max="5121" width="18.5" style="43" customWidth="1"/>
    <col min="5122" max="5122" width="28" style="43" customWidth="1"/>
    <col min="5123" max="5123" width="27.75" style="43" customWidth="1"/>
    <col min="5124" max="5124" width="40.25" style="43" customWidth="1"/>
    <col min="5125" max="5125" width="27.25" style="43" customWidth="1"/>
    <col min="5126" max="5126" width="26.125" style="43" customWidth="1"/>
    <col min="5127" max="5127" width="26" style="43" customWidth="1"/>
    <col min="5128" max="5376" width="10.25" style="43"/>
    <col min="5377" max="5377" width="18.5" style="43" customWidth="1"/>
    <col min="5378" max="5378" width="28" style="43" customWidth="1"/>
    <col min="5379" max="5379" width="27.75" style="43" customWidth="1"/>
    <col min="5380" max="5380" width="40.25" style="43" customWidth="1"/>
    <col min="5381" max="5381" width="27.25" style="43" customWidth="1"/>
    <col min="5382" max="5382" width="26.125" style="43" customWidth="1"/>
    <col min="5383" max="5383" width="26" style="43" customWidth="1"/>
    <col min="5384" max="5632" width="10.25" style="43"/>
    <col min="5633" max="5633" width="18.5" style="43" customWidth="1"/>
    <col min="5634" max="5634" width="28" style="43" customWidth="1"/>
    <col min="5635" max="5635" width="27.75" style="43" customWidth="1"/>
    <col min="5636" max="5636" width="40.25" style="43" customWidth="1"/>
    <col min="5637" max="5637" width="27.25" style="43" customWidth="1"/>
    <col min="5638" max="5638" width="26.125" style="43" customWidth="1"/>
    <col min="5639" max="5639" width="26" style="43" customWidth="1"/>
    <col min="5640" max="5888" width="10.25" style="43"/>
    <col min="5889" max="5889" width="18.5" style="43" customWidth="1"/>
    <col min="5890" max="5890" width="28" style="43" customWidth="1"/>
    <col min="5891" max="5891" width="27.75" style="43" customWidth="1"/>
    <col min="5892" max="5892" width="40.25" style="43" customWidth="1"/>
    <col min="5893" max="5893" width="27.25" style="43" customWidth="1"/>
    <col min="5894" max="5894" width="26.125" style="43" customWidth="1"/>
    <col min="5895" max="5895" width="26" style="43" customWidth="1"/>
    <col min="5896" max="6144" width="10.25" style="43"/>
    <col min="6145" max="6145" width="18.5" style="43" customWidth="1"/>
    <col min="6146" max="6146" width="28" style="43" customWidth="1"/>
    <col min="6147" max="6147" width="27.75" style="43" customWidth="1"/>
    <col min="6148" max="6148" width="40.25" style="43" customWidth="1"/>
    <col min="6149" max="6149" width="27.25" style="43" customWidth="1"/>
    <col min="6150" max="6150" width="26.125" style="43" customWidth="1"/>
    <col min="6151" max="6151" width="26" style="43" customWidth="1"/>
    <col min="6152" max="6400" width="10.25" style="43"/>
    <col min="6401" max="6401" width="18.5" style="43" customWidth="1"/>
    <col min="6402" max="6402" width="28" style="43" customWidth="1"/>
    <col min="6403" max="6403" width="27.75" style="43" customWidth="1"/>
    <col min="6404" max="6404" width="40.25" style="43" customWidth="1"/>
    <col min="6405" max="6405" width="27.25" style="43" customWidth="1"/>
    <col min="6406" max="6406" width="26.125" style="43" customWidth="1"/>
    <col min="6407" max="6407" width="26" style="43" customWidth="1"/>
    <col min="6408" max="6656" width="10.25" style="43"/>
    <col min="6657" max="6657" width="18.5" style="43" customWidth="1"/>
    <col min="6658" max="6658" width="28" style="43" customWidth="1"/>
    <col min="6659" max="6659" width="27.75" style="43" customWidth="1"/>
    <col min="6660" max="6660" width="40.25" style="43" customWidth="1"/>
    <col min="6661" max="6661" width="27.25" style="43" customWidth="1"/>
    <col min="6662" max="6662" width="26.125" style="43" customWidth="1"/>
    <col min="6663" max="6663" width="26" style="43" customWidth="1"/>
    <col min="6664" max="6912" width="10.25" style="43"/>
    <col min="6913" max="6913" width="18.5" style="43" customWidth="1"/>
    <col min="6914" max="6914" width="28" style="43" customWidth="1"/>
    <col min="6915" max="6915" width="27.75" style="43" customWidth="1"/>
    <col min="6916" max="6916" width="40.25" style="43" customWidth="1"/>
    <col min="6917" max="6917" width="27.25" style="43" customWidth="1"/>
    <col min="6918" max="6918" width="26.125" style="43" customWidth="1"/>
    <col min="6919" max="6919" width="26" style="43" customWidth="1"/>
    <col min="6920" max="7168" width="10.25" style="43"/>
    <col min="7169" max="7169" width="18.5" style="43" customWidth="1"/>
    <col min="7170" max="7170" width="28" style="43" customWidth="1"/>
    <col min="7171" max="7171" width="27.75" style="43" customWidth="1"/>
    <col min="7172" max="7172" width="40.25" style="43" customWidth="1"/>
    <col min="7173" max="7173" width="27.25" style="43" customWidth="1"/>
    <col min="7174" max="7174" width="26.125" style="43" customWidth="1"/>
    <col min="7175" max="7175" width="26" style="43" customWidth="1"/>
    <col min="7176" max="7424" width="10.25" style="43"/>
    <col min="7425" max="7425" width="18.5" style="43" customWidth="1"/>
    <col min="7426" max="7426" width="28" style="43" customWidth="1"/>
    <col min="7427" max="7427" width="27.75" style="43" customWidth="1"/>
    <col min="7428" max="7428" width="40.25" style="43" customWidth="1"/>
    <col min="7429" max="7429" width="27.25" style="43" customWidth="1"/>
    <col min="7430" max="7430" width="26.125" style="43" customWidth="1"/>
    <col min="7431" max="7431" width="26" style="43" customWidth="1"/>
    <col min="7432" max="7680" width="10.25" style="43"/>
    <col min="7681" max="7681" width="18.5" style="43" customWidth="1"/>
    <col min="7682" max="7682" width="28" style="43" customWidth="1"/>
    <col min="7683" max="7683" width="27.75" style="43" customWidth="1"/>
    <col min="7684" max="7684" width="40.25" style="43" customWidth="1"/>
    <col min="7685" max="7685" width="27.25" style="43" customWidth="1"/>
    <col min="7686" max="7686" width="26.125" style="43" customWidth="1"/>
    <col min="7687" max="7687" width="26" style="43" customWidth="1"/>
    <col min="7688" max="7936" width="10.25" style="43"/>
    <col min="7937" max="7937" width="18.5" style="43" customWidth="1"/>
    <col min="7938" max="7938" width="28" style="43" customWidth="1"/>
    <col min="7939" max="7939" width="27.75" style="43" customWidth="1"/>
    <col min="7940" max="7940" width="40.25" style="43" customWidth="1"/>
    <col min="7941" max="7941" width="27.25" style="43" customWidth="1"/>
    <col min="7942" max="7942" width="26.125" style="43" customWidth="1"/>
    <col min="7943" max="7943" width="26" style="43" customWidth="1"/>
    <col min="7944" max="8192" width="10.25" style="43"/>
    <col min="8193" max="8193" width="18.5" style="43" customWidth="1"/>
    <col min="8194" max="8194" width="28" style="43" customWidth="1"/>
    <col min="8195" max="8195" width="27.75" style="43" customWidth="1"/>
    <col min="8196" max="8196" width="40.25" style="43" customWidth="1"/>
    <col min="8197" max="8197" width="27.25" style="43" customWidth="1"/>
    <col min="8198" max="8198" width="26.125" style="43" customWidth="1"/>
    <col min="8199" max="8199" width="26" style="43" customWidth="1"/>
    <col min="8200" max="8448" width="10.25" style="43"/>
    <col min="8449" max="8449" width="18.5" style="43" customWidth="1"/>
    <col min="8450" max="8450" width="28" style="43" customWidth="1"/>
    <col min="8451" max="8451" width="27.75" style="43" customWidth="1"/>
    <col min="8452" max="8452" width="40.25" style="43" customWidth="1"/>
    <col min="8453" max="8453" width="27.25" style="43" customWidth="1"/>
    <col min="8454" max="8454" width="26.125" style="43" customWidth="1"/>
    <col min="8455" max="8455" width="26" style="43" customWidth="1"/>
    <col min="8456" max="8704" width="10.25" style="43"/>
    <col min="8705" max="8705" width="18.5" style="43" customWidth="1"/>
    <col min="8706" max="8706" width="28" style="43" customWidth="1"/>
    <col min="8707" max="8707" width="27.75" style="43" customWidth="1"/>
    <col min="8708" max="8708" width="40.25" style="43" customWidth="1"/>
    <col min="8709" max="8709" width="27.25" style="43" customWidth="1"/>
    <col min="8710" max="8710" width="26.125" style="43" customWidth="1"/>
    <col min="8711" max="8711" width="26" style="43" customWidth="1"/>
    <col min="8712" max="8960" width="10.25" style="43"/>
    <col min="8961" max="8961" width="18.5" style="43" customWidth="1"/>
    <col min="8962" max="8962" width="28" style="43" customWidth="1"/>
    <col min="8963" max="8963" width="27.75" style="43" customWidth="1"/>
    <col min="8964" max="8964" width="40.25" style="43" customWidth="1"/>
    <col min="8965" max="8965" width="27.25" style="43" customWidth="1"/>
    <col min="8966" max="8966" width="26.125" style="43" customWidth="1"/>
    <col min="8967" max="8967" width="26" style="43" customWidth="1"/>
    <col min="8968" max="9216" width="10.25" style="43"/>
    <col min="9217" max="9217" width="18.5" style="43" customWidth="1"/>
    <col min="9218" max="9218" width="28" style="43" customWidth="1"/>
    <col min="9219" max="9219" width="27.75" style="43" customWidth="1"/>
    <col min="9220" max="9220" width="40.25" style="43" customWidth="1"/>
    <col min="9221" max="9221" width="27.25" style="43" customWidth="1"/>
    <col min="9222" max="9222" width="26.125" style="43" customWidth="1"/>
    <col min="9223" max="9223" width="26" style="43" customWidth="1"/>
    <col min="9224" max="9472" width="10.25" style="43"/>
    <col min="9473" max="9473" width="18.5" style="43" customWidth="1"/>
    <col min="9474" max="9474" width="28" style="43" customWidth="1"/>
    <col min="9475" max="9475" width="27.75" style="43" customWidth="1"/>
    <col min="9476" max="9476" width="40.25" style="43" customWidth="1"/>
    <col min="9477" max="9477" width="27.25" style="43" customWidth="1"/>
    <col min="9478" max="9478" width="26.125" style="43" customWidth="1"/>
    <col min="9479" max="9479" width="26" style="43" customWidth="1"/>
    <col min="9480" max="9728" width="10.25" style="43"/>
    <col min="9729" max="9729" width="18.5" style="43" customWidth="1"/>
    <col min="9730" max="9730" width="28" style="43" customWidth="1"/>
    <col min="9731" max="9731" width="27.75" style="43" customWidth="1"/>
    <col min="9732" max="9732" width="40.25" style="43" customWidth="1"/>
    <col min="9733" max="9733" width="27.25" style="43" customWidth="1"/>
    <col min="9734" max="9734" width="26.125" style="43" customWidth="1"/>
    <col min="9735" max="9735" width="26" style="43" customWidth="1"/>
    <col min="9736" max="9984" width="10.25" style="43"/>
    <col min="9985" max="9985" width="18.5" style="43" customWidth="1"/>
    <col min="9986" max="9986" width="28" style="43" customWidth="1"/>
    <col min="9987" max="9987" width="27.75" style="43" customWidth="1"/>
    <col min="9988" max="9988" width="40.25" style="43" customWidth="1"/>
    <col min="9989" max="9989" width="27.25" style="43" customWidth="1"/>
    <col min="9990" max="9990" width="26.125" style="43" customWidth="1"/>
    <col min="9991" max="9991" width="26" style="43" customWidth="1"/>
    <col min="9992" max="10240" width="10.25" style="43"/>
    <col min="10241" max="10241" width="18.5" style="43" customWidth="1"/>
    <col min="10242" max="10242" width="28" style="43" customWidth="1"/>
    <col min="10243" max="10243" width="27.75" style="43" customWidth="1"/>
    <col min="10244" max="10244" width="40.25" style="43" customWidth="1"/>
    <col min="10245" max="10245" width="27.25" style="43" customWidth="1"/>
    <col min="10246" max="10246" width="26.125" style="43" customWidth="1"/>
    <col min="10247" max="10247" width="26" style="43" customWidth="1"/>
    <col min="10248" max="10496" width="10.25" style="43"/>
    <col min="10497" max="10497" width="18.5" style="43" customWidth="1"/>
    <col min="10498" max="10498" width="28" style="43" customWidth="1"/>
    <col min="10499" max="10499" width="27.75" style="43" customWidth="1"/>
    <col min="10500" max="10500" width="40.25" style="43" customWidth="1"/>
    <col min="10501" max="10501" width="27.25" style="43" customWidth="1"/>
    <col min="10502" max="10502" width="26.125" style="43" customWidth="1"/>
    <col min="10503" max="10503" width="26" style="43" customWidth="1"/>
    <col min="10504" max="10752" width="10.25" style="43"/>
    <col min="10753" max="10753" width="18.5" style="43" customWidth="1"/>
    <col min="10754" max="10754" width="28" style="43" customWidth="1"/>
    <col min="10755" max="10755" width="27.75" style="43" customWidth="1"/>
    <col min="10756" max="10756" width="40.25" style="43" customWidth="1"/>
    <col min="10757" max="10757" width="27.25" style="43" customWidth="1"/>
    <col min="10758" max="10758" width="26.125" style="43" customWidth="1"/>
    <col min="10759" max="10759" width="26" style="43" customWidth="1"/>
    <col min="10760" max="11008" width="10.25" style="43"/>
    <col min="11009" max="11009" width="18.5" style="43" customWidth="1"/>
    <col min="11010" max="11010" width="28" style="43" customWidth="1"/>
    <col min="11011" max="11011" width="27.75" style="43" customWidth="1"/>
    <col min="11012" max="11012" width="40.25" style="43" customWidth="1"/>
    <col min="11013" max="11013" width="27.25" style="43" customWidth="1"/>
    <col min="11014" max="11014" width="26.125" style="43" customWidth="1"/>
    <col min="11015" max="11015" width="26" style="43" customWidth="1"/>
    <col min="11016" max="11264" width="10.25" style="43"/>
    <col min="11265" max="11265" width="18.5" style="43" customWidth="1"/>
    <col min="11266" max="11266" width="28" style="43" customWidth="1"/>
    <col min="11267" max="11267" width="27.75" style="43" customWidth="1"/>
    <col min="11268" max="11268" width="40.25" style="43" customWidth="1"/>
    <col min="11269" max="11269" width="27.25" style="43" customWidth="1"/>
    <col min="11270" max="11270" width="26.125" style="43" customWidth="1"/>
    <col min="11271" max="11271" width="26" style="43" customWidth="1"/>
    <col min="11272" max="11520" width="10.25" style="43"/>
    <col min="11521" max="11521" width="18.5" style="43" customWidth="1"/>
    <col min="11522" max="11522" width="28" style="43" customWidth="1"/>
    <col min="11523" max="11523" width="27.75" style="43" customWidth="1"/>
    <col min="11524" max="11524" width="40.25" style="43" customWidth="1"/>
    <col min="11525" max="11525" width="27.25" style="43" customWidth="1"/>
    <col min="11526" max="11526" width="26.125" style="43" customWidth="1"/>
    <col min="11527" max="11527" width="26" style="43" customWidth="1"/>
    <col min="11528" max="11776" width="10.25" style="43"/>
    <col min="11777" max="11777" width="18.5" style="43" customWidth="1"/>
    <col min="11778" max="11778" width="28" style="43" customWidth="1"/>
    <col min="11779" max="11779" width="27.75" style="43" customWidth="1"/>
    <col min="11780" max="11780" width="40.25" style="43" customWidth="1"/>
    <col min="11781" max="11781" width="27.25" style="43" customWidth="1"/>
    <col min="11782" max="11782" width="26.125" style="43" customWidth="1"/>
    <col min="11783" max="11783" width="26" style="43" customWidth="1"/>
    <col min="11784" max="12032" width="10.25" style="43"/>
    <col min="12033" max="12033" width="18.5" style="43" customWidth="1"/>
    <col min="12034" max="12034" width="28" style="43" customWidth="1"/>
    <col min="12035" max="12035" width="27.75" style="43" customWidth="1"/>
    <col min="12036" max="12036" width="40.25" style="43" customWidth="1"/>
    <col min="12037" max="12037" width="27.25" style="43" customWidth="1"/>
    <col min="12038" max="12038" width="26.125" style="43" customWidth="1"/>
    <col min="12039" max="12039" width="26" style="43" customWidth="1"/>
    <col min="12040" max="12288" width="10.25" style="43"/>
    <col min="12289" max="12289" width="18.5" style="43" customWidth="1"/>
    <col min="12290" max="12290" width="28" style="43" customWidth="1"/>
    <col min="12291" max="12291" width="27.75" style="43" customWidth="1"/>
    <col min="12292" max="12292" width="40.25" style="43" customWidth="1"/>
    <col min="12293" max="12293" width="27.25" style="43" customWidth="1"/>
    <col min="12294" max="12294" width="26.125" style="43" customWidth="1"/>
    <col min="12295" max="12295" width="26" style="43" customWidth="1"/>
    <col min="12296" max="12544" width="10.25" style="43"/>
    <col min="12545" max="12545" width="18.5" style="43" customWidth="1"/>
    <col min="12546" max="12546" width="28" style="43" customWidth="1"/>
    <col min="12547" max="12547" width="27.75" style="43" customWidth="1"/>
    <col min="12548" max="12548" width="40.25" style="43" customWidth="1"/>
    <col min="12549" max="12549" width="27.25" style="43" customWidth="1"/>
    <col min="12550" max="12550" width="26.125" style="43" customWidth="1"/>
    <col min="12551" max="12551" width="26" style="43" customWidth="1"/>
    <col min="12552" max="12800" width="10.25" style="43"/>
    <col min="12801" max="12801" width="18.5" style="43" customWidth="1"/>
    <col min="12802" max="12802" width="28" style="43" customWidth="1"/>
    <col min="12803" max="12803" width="27.75" style="43" customWidth="1"/>
    <col min="12804" max="12804" width="40.25" style="43" customWidth="1"/>
    <col min="12805" max="12805" width="27.25" style="43" customWidth="1"/>
    <col min="12806" max="12806" width="26.125" style="43" customWidth="1"/>
    <col min="12807" max="12807" width="26" style="43" customWidth="1"/>
    <col min="12808" max="13056" width="10.25" style="43"/>
    <col min="13057" max="13057" width="18.5" style="43" customWidth="1"/>
    <col min="13058" max="13058" width="28" style="43" customWidth="1"/>
    <col min="13059" max="13059" width="27.75" style="43" customWidth="1"/>
    <col min="13060" max="13060" width="40.25" style="43" customWidth="1"/>
    <col min="13061" max="13061" width="27.25" style="43" customWidth="1"/>
    <col min="13062" max="13062" width="26.125" style="43" customWidth="1"/>
    <col min="13063" max="13063" width="26" style="43" customWidth="1"/>
    <col min="13064" max="13312" width="10.25" style="43"/>
    <col min="13313" max="13313" width="18.5" style="43" customWidth="1"/>
    <col min="13314" max="13314" width="28" style="43" customWidth="1"/>
    <col min="13315" max="13315" width="27.75" style="43" customWidth="1"/>
    <col min="13316" max="13316" width="40.25" style="43" customWidth="1"/>
    <col min="13317" max="13317" width="27.25" style="43" customWidth="1"/>
    <col min="13318" max="13318" width="26.125" style="43" customWidth="1"/>
    <col min="13319" max="13319" width="26" style="43" customWidth="1"/>
    <col min="13320" max="13568" width="10.25" style="43"/>
    <col min="13569" max="13569" width="18.5" style="43" customWidth="1"/>
    <col min="13570" max="13570" width="28" style="43" customWidth="1"/>
    <col min="13571" max="13571" width="27.75" style="43" customWidth="1"/>
    <col min="13572" max="13572" width="40.25" style="43" customWidth="1"/>
    <col min="13573" max="13573" width="27.25" style="43" customWidth="1"/>
    <col min="13574" max="13574" width="26.125" style="43" customWidth="1"/>
    <col min="13575" max="13575" width="26" style="43" customWidth="1"/>
    <col min="13576" max="13824" width="10.25" style="43"/>
    <col min="13825" max="13825" width="18.5" style="43" customWidth="1"/>
    <col min="13826" max="13826" width="28" style="43" customWidth="1"/>
    <col min="13827" max="13827" width="27.75" style="43" customWidth="1"/>
    <col min="13828" max="13828" width="40.25" style="43" customWidth="1"/>
    <col min="13829" max="13829" width="27.25" style="43" customWidth="1"/>
    <col min="13830" max="13830" width="26.125" style="43" customWidth="1"/>
    <col min="13831" max="13831" width="26" style="43" customWidth="1"/>
    <col min="13832" max="14080" width="10.25" style="43"/>
    <col min="14081" max="14081" width="18.5" style="43" customWidth="1"/>
    <col min="14082" max="14082" width="28" style="43" customWidth="1"/>
    <col min="14083" max="14083" width="27.75" style="43" customWidth="1"/>
    <col min="14084" max="14084" width="40.25" style="43" customWidth="1"/>
    <col min="14085" max="14085" width="27.25" style="43" customWidth="1"/>
    <col min="14086" max="14086" width="26.125" style="43" customWidth="1"/>
    <col min="14087" max="14087" width="26" style="43" customWidth="1"/>
    <col min="14088" max="14336" width="10.25" style="43"/>
    <col min="14337" max="14337" width="18.5" style="43" customWidth="1"/>
    <col min="14338" max="14338" width="28" style="43" customWidth="1"/>
    <col min="14339" max="14339" width="27.75" style="43" customWidth="1"/>
    <col min="14340" max="14340" width="40.25" style="43" customWidth="1"/>
    <col min="14341" max="14341" width="27.25" style="43" customWidth="1"/>
    <col min="14342" max="14342" width="26.125" style="43" customWidth="1"/>
    <col min="14343" max="14343" width="26" style="43" customWidth="1"/>
    <col min="14344" max="14592" width="10.25" style="43"/>
    <col min="14593" max="14593" width="18.5" style="43" customWidth="1"/>
    <col min="14594" max="14594" width="28" style="43" customWidth="1"/>
    <col min="14595" max="14595" width="27.75" style="43" customWidth="1"/>
    <col min="14596" max="14596" width="40.25" style="43" customWidth="1"/>
    <col min="14597" max="14597" width="27.25" style="43" customWidth="1"/>
    <col min="14598" max="14598" width="26.125" style="43" customWidth="1"/>
    <col min="14599" max="14599" width="26" style="43" customWidth="1"/>
    <col min="14600" max="14848" width="10.25" style="43"/>
    <col min="14849" max="14849" width="18.5" style="43" customWidth="1"/>
    <col min="14850" max="14850" width="28" style="43" customWidth="1"/>
    <col min="14851" max="14851" width="27.75" style="43" customWidth="1"/>
    <col min="14852" max="14852" width="40.25" style="43" customWidth="1"/>
    <col min="14853" max="14853" width="27.25" style="43" customWidth="1"/>
    <col min="14854" max="14854" width="26.125" style="43" customWidth="1"/>
    <col min="14855" max="14855" width="26" style="43" customWidth="1"/>
    <col min="14856" max="15104" width="10.25" style="43"/>
    <col min="15105" max="15105" width="18.5" style="43" customWidth="1"/>
    <col min="15106" max="15106" width="28" style="43" customWidth="1"/>
    <col min="15107" max="15107" width="27.75" style="43" customWidth="1"/>
    <col min="15108" max="15108" width="40.25" style="43" customWidth="1"/>
    <col min="15109" max="15109" width="27.25" style="43" customWidth="1"/>
    <col min="15110" max="15110" width="26.125" style="43" customWidth="1"/>
    <col min="15111" max="15111" width="26" style="43" customWidth="1"/>
    <col min="15112" max="15360" width="10.25" style="43"/>
    <col min="15361" max="15361" width="18.5" style="43" customWidth="1"/>
    <col min="15362" max="15362" width="28" style="43" customWidth="1"/>
    <col min="15363" max="15363" width="27.75" style="43" customWidth="1"/>
    <col min="15364" max="15364" width="40.25" style="43" customWidth="1"/>
    <col min="15365" max="15365" width="27.25" style="43" customWidth="1"/>
    <col min="15366" max="15366" width="26.125" style="43" customWidth="1"/>
    <col min="15367" max="15367" width="26" style="43" customWidth="1"/>
    <col min="15368" max="15616" width="10.25" style="43"/>
    <col min="15617" max="15617" width="18.5" style="43" customWidth="1"/>
    <col min="15618" max="15618" width="28" style="43" customWidth="1"/>
    <col min="15619" max="15619" width="27.75" style="43" customWidth="1"/>
    <col min="15620" max="15620" width="40.25" style="43" customWidth="1"/>
    <col min="15621" max="15621" width="27.25" style="43" customWidth="1"/>
    <col min="15622" max="15622" width="26.125" style="43" customWidth="1"/>
    <col min="15623" max="15623" width="26" style="43" customWidth="1"/>
    <col min="15624" max="15872" width="10.25" style="43"/>
    <col min="15873" max="15873" width="18.5" style="43" customWidth="1"/>
    <col min="15874" max="15874" width="28" style="43" customWidth="1"/>
    <col min="15875" max="15875" width="27.75" style="43" customWidth="1"/>
    <col min="15876" max="15876" width="40.25" style="43" customWidth="1"/>
    <col min="15877" max="15877" width="27.25" style="43" customWidth="1"/>
    <col min="15878" max="15878" width="26.125" style="43" customWidth="1"/>
    <col min="15879" max="15879" width="26" style="43" customWidth="1"/>
    <col min="15880" max="16128" width="10.25" style="43"/>
    <col min="16129" max="16129" width="18.5" style="43" customWidth="1"/>
    <col min="16130" max="16130" width="28" style="43" customWidth="1"/>
    <col min="16131" max="16131" width="27.75" style="43" customWidth="1"/>
    <col min="16132" max="16132" width="40.25" style="43" customWidth="1"/>
    <col min="16133" max="16133" width="27.25" style="43" customWidth="1"/>
    <col min="16134" max="16134" width="26.125" style="43" customWidth="1"/>
    <col min="16135" max="16135" width="26" style="43" customWidth="1"/>
    <col min="16136" max="16384" width="10.25" style="43"/>
  </cols>
  <sheetData>
    <row r="1" spans="1:7" ht="14.45" customHeight="1">
      <c r="A1" s="41"/>
      <c r="B1" s="41"/>
      <c r="C1" s="41"/>
      <c r="D1" s="41"/>
      <c r="E1" s="41"/>
      <c r="F1" s="41"/>
      <c r="G1" s="42" t="s">
        <v>114</v>
      </c>
    </row>
    <row r="2" spans="1:7" ht="20.45" customHeight="1">
      <c r="A2" s="153" t="s">
        <v>115</v>
      </c>
      <c r="B2" s="153"/>
      <c r="C2" s="153"/>
      <c r="D2" s="154" t="s">
        <v>116</v>
      </c>
      <c r="E2" s="154"/>
      <c r="F2" s="154"/>
      <c r="G2" s="154"/>
    </row>
    <row r="3" spans="1:7" ht="14.45" customHeight="1">
      <c r="A3" s="42"/>
      <c r="B3" s="41"/>
      <c r="C3" s="41"/>
      <c r="D3" s="41"/>
      <c r="E3" s="41"/>
      <c r="F3" s="41"/>
      <c r="G3" s="42" t="s">
        <v>117</v>
      </c>
    </row>
    <row r="4" spans="1:7" ht="28.15" customHeight="1">
      <c r="A4" s="44" t="s">
        <v>118</v>
      </c>
      <c r="B4" s="44" t="s">
        <v>119</v>
      </c>
      <c r="C4" s="44" t="s">
        <v>120</v>
      </c>
      <c r="D4" s="44" t="s">
        <v>121</v>
      </c>
      <c r="E4" s="44" t="s">
        <v>122</v>
      </c>
      <c r="F4" s="44" t="s">
        <v>1</v>
      </c>
      <c r="G4" s="44" t="s">
        <v>123</v>
      </c>
    </row>
    <row r="5" spans="1:7" ht="14.45" customHeight="1">
      <c r="A5" s="44" t="s">
        <v>124</v>
      </c>
      <c r="B5" s="44" t="s">
        <v>124</v>
      </c>
      <c r="C5" s="44" t="s">
        <v>124</v>
      </c>
      <c r="D5" s="44" t="s">
        <v>124</v>
      </c>
      <c r="E5" s="44" t="s">
        <v>124</v>
      </c>
      <c r="F5" s="44" t="s">
        <v>124</v>
      </c>
      <c r="G5" s="44" t="s">
        <v>124</v>
      </c>
    </row>
    <row r="6" spans="1:7" ht="14.45" customHeight="1">
      <c r="A6" s="45" t="s">
        <v>125</v>
      </c>
      <c r="B6" s="45" t="s">
        <v>115</v>
      </c>
      <c r="C6" s="45"/>
      <c r="D6" s="45" t="s">
        <v>126</v>
      </c>
      <c r="E6" s="45" t="s">
        <v>126</v>
      </c>
      <c r="F6" s="45"/>
      <c r="G6" s="46">
        <f>G9</f>
        <v>4428.51</v>
      </c>
    </row>
    <row r="7" spans="1:7" ht="14.45" customHeight="1">
      <c r="A7" s="45" t="s">
        <v>127</v>
      </c>
      <c r="B7" s="45" t="s">
        <v>128</v>
      </c>
      <c r="C7" s="45"/>
      <c r="D7" s="45" t="s">
        <v>126</v>
      </c>
      <c r="E7" s="45" t="s">
        <v>126</v>
      </c>
      <c r="F7" s="45"/>
      <c r="G7" s="46">
        <f>G9</f>
        <v>4428.51</v>
      </c>
    </row>
    <row r="8" spans="1:7" ht="14.45" customHeight="1">
      <c r="A8" s="45"/>
      <c r="B8" s="45"/>
      <c r="C8" s="45" t="s">
        <v>129</v>
      </c>
      <c r="D8" s="45" t="s">
        <v>126</v>
      </c>
      <c r="E8" s="45" t="s">
        <v>126</v>
      </c>
      <c r="F8" s="45"/>
      <c r="G8" s="46">
        <f>G9</f>
        <v>4428.51</v>
      </c>
    </row>
    <row r="9" spans="1:7" ht="14.45" customHeight="1">
      <c r="A9" s="45"/>
      <c r="B9" s="45"/>
      <c r="C9" s="45" t="s">
        <v>130</v>
      </c>
      <c r="D9" s="45" t="s">
        <v>126</v>
      </c>
      <c r="E9" s="45" t="s">
        <v>126</v>
      </c>
      <c r="F9" s="45"/>
      <c r="G9" s="46">
        <f>G10+G13+G17</f>
        <v>4428.51</v>
      </c>
    </row>
    <row r="10" spans="1:7" ht="14.45" customHeight="1">
      <c r="A10" s="45"/>
      <c r="B10" s="45"/>
      <c r="C10" s="45" t="s">
        <v>131</v>
      </c>
      <c r="D10" s="45" t="s">
        <v>126</v>
      </c>
      <c r="E10" s="45" t="s">
        <v>126</v>
      </c>
      <c r="F10" s="45"/>
      <c r="G10" s="46">
        <f>SUM(G11:G12)</f>
        <v>13.5</v>
      </c>
    </row>
    <row r="11" spans="1:7" ht="14.45" customHeight="1">
      <c r="A11" s="45"/>
      <c r="B11" s="45"/>
      <c r="C11" s="45"/>
      <c r="D11" s="45" t="s">
        <v>132</v>
      </c>
      <c r="E11" s="45" t="s">
        <v>133</v>
      </c>
      <c r="F11" s="45" t="s">
        <v>134</v>
      </c>
      <c r="G11" s="46">
        <v>9</v>
      </c>
    </row>
    <row r="12" spans="1:7" ht="14.45" customHeight="1">
      <c r="A12" s="45"/>
      <c r="B12" s="45"/>
      <c r="C12" s="45"/>
      <c r="D12" s="45" t="s">
        <v>132</v>
      </c>
      <c r="E12" s="45" t="s">
        <v>133</v>
      </c>
      <c r="F12" s="45" t="s">
        <v>135</v>
      </c>
      <c r="G12" s="46">
        <v>4.5</v>
      </c>
    </row>
    <row r="13" spans="1:7" ht="14.45" customHeight="1">
      <c r="A13" s="45"/>
      <c r="B13" s="45"/>
      <c r="C13" s="45" t="s">
        <v>136</v>
      </c>
      <c r="D13" s="45" t="s">
        <v>126</v>
      </c>
      <c r="E13" s="45" t="s">
        <v>126</v>
      </c>
      <c r="F13" s="45"/>
      <c r="G13" s="46">
        <f>SUM(G14:G16)</f>
        <v>1459.6</v>
      </c>
    </row>
    <row r="14" spans="1:7" ht="14.45" customHeight="1">
      <c r="A14" s="45"/>
      <c r="B14" s="45"/>
      <c r="C14" s="45"/>
      <c r="D14" s="45" t="s">
        <v>132</v>
      </c>
      <c r="E14" s="45" t="s">
        <v>133</v>
      </c>
      <c r="F14" s="45" t="s">
        <v>210</v>
      </c>
      <c r="G14" s="46">
        <v>350</v>
      </c>
    </row>
    <row r="15" spans="1:7" ht="14.45" customHeight="1">
      <c r="A15" s="45"/>
      <c r="B15" s="45"/>
      <c r="C15" s="45"/>
      <c r="D15" s="45" t="s">
        <v>138</v>
      </c>
      <c r="E15" s="45" t="s">
        <v>139</v>
      </c>
      <c r="F15" s="45" t="s">
        <v>140</v>
      </c>
      <c r="G15" s="46">
        <v>309.60000000000002</v>
      </c>
    </row>
    <row r="16" spans="1:7" ht="14.45" customHeight="1">
      <c r="A16" s="45"/>
      <c r="B16" s="45"/>
      <c r="C16" s="45"/>
      <c r="D16" s="45" t="s">
        <v>132</v>
      </c>
      <c r="E16" s="45" t="s">
        <v>133</v>
      </c>
      <c r="F16" s="45" t="s">
        <v>141</v>
      </c>
      <c r="G16" s="46">
        <v>800</v>
      </c>
    </row>
    <row r="17" spans="1:7" ht="14.45" customHeight="1">
      <c r="A17" s="45"/>
      <c r="B17" s="45"/>
      <c r="C17" s="45" t="s">
        <v>142</v>
      </c>
      <c r="D17" s="45" t="s">
        <v>126</v>
      </c>
      <c r="E17" s="45" t="s">
        <v>126</v>
      </c>
      <c r="F17" s="45"/>
      <c r="G17" s="46">
        <f>SUM(G18:G27)</f>
        <v>2955.41</v>
      </c>
    </row>
    <row r="18" spans="1:7" ht="14.45" customHeight="1">
      <c r="A18" s="45"/>
      <c r="B18" s="45"/>
      <c r="C18" s="45"/>
      <c r="D18" s="45" t="s">
        <v>143</v>
      </c>
      <c r="E18" s="45" t="s">
        <v>144</v>
      </c>
      <c r="F18" s="45" t="s">
        <v>145</v>
      </c>
      <c r="G18" s="46">
        <v>250</v>
      </c>
    </row>
    <row r="19" spans="1:7" ht="14.45" customHeight="1">
      <c r="A19" s="45"/>
      <c r="B19" s="45"/>
      <c r="C19" s="45"/>
      <c r="D19" s="45" t="s">
        <v>146</v>
      </c>
      <c r="E19" s="45" t="s">
        <v>147</v>
      </c>
      <c r="F19" s="45" t="s">
        <v>148</v>
      </c>
      <c r="G19" s="46">
        <v>745.31</v>
      </c>
    </row>
    <row r="20" spans="1:7" ht="14.45" customHeight="1">
      <c r="A20" s="45"/>
      <c r="B20" s="45"/>
      <c r="C20" s="45"/>
      <c r="D20" s="45" t="s">
        <v>146</v>
      </c>
      <c r="E20" s="45" t="s">
        <v>147</v>
      </c>
      <c r="F20" s="45" t="s">
        <v>149</v>
      </c>
      <c r="G20" s="46">
        <v>71.52</v>
      </c>
    </row>
    <row r="21" spans="1:7" ht="14.45" customHeight="1">
      <c r="A21" s="45"/>
      <c r="B21" s="45"/>
      <c r="C21" s="45"/>
      <c r="D21" s="45" t="s">
        <v>143</v>
      </c>
      <c r="E21" s="45" t="s">
        <v>144</v>
      </c>
      <c r="F21" s="45" t="s">
        <v>150</v>
      </c>
      <c r="G21" s="46">
        <v>283</v>
      </c>
    </row>
    <row r="22" spans="1:7" ht="14.45" customHeight="1">
      <c r="A22" s="45"/>
      <c r="B22" s="45"/>
      <c r="C22" s="45"/>
      <c r="D22" s="45" t="s">
        <v>146</v>
      </c>
      <c r="E22" s="45" t="s">
        <v>147</v>
      </c>
      <c r="F22" s="45" t="s">
        <v>151</v>
      </c>
      <c r="G22" s="46">
        <v>75.78</v>
      </c>
    </row>
    <row r="23" spans="1:7" ht="14.45" customHeight="1">
      <c r="A23" s="45"/>
      <c r="B23" s="45"/>
      <c r="C23" s="45"/>
      <c r="D23" s="45" t="s">
        <v>152</v>
      </c>
      <c r="E23" s="45" t="s">
        <v>153</v>
      </c>
      <c r="F23" s="45" t="s">
        <v>154</v>
      </c>
      <c r="G23" s="46">
        <v>160</v>
      </c>
    </row>
    <row r="24" spans="1:7" ht="14.45" customHeight="1">
      <c r="A24" s="45"/>
      <c r="B24" s="45"/>
      <c r="C24" s="45"/>
      <c r="D24" s="45" t="s">
        <v>146</v>
      </c>
      <c r="E24" s="45" t="s">
        <v>147</v>
      </c>
      <c r="F24" s="45" t="s">
        <v>155</v>
      </c>
      <c r="G24" s="46">
        <v>485</v>
      </c>
    </row>
    <row r="25" spans="1:7" ht="14.45" customHeight="1">
      <c r="A25" s="45"/>
      <c r="B25" s="45"/>
      <c r="C25" s="45"/>
      <c r="D25" s="45" t="s">
        <v>152</v>
      </c>
      <c r="E25" s="45" t="s">
        <v>156</v>
      </c>
      <c r="F25" s="45" t="s">
        <v>157</v>
      </c>
      <c r="G25" s="46">
        <v>160</v>
      </c>
    </row>
    <row r="26" spans="1:7" ht="14.45" customHeight="1">
      <c r="A26" s="45"/>
      <c r="B26" s="45"/>
      <c r="C26" s="45"/>
      <c r="D26" s="45" t="s">
        <v>132</v>
      </c>
      <c r="E26" s="45" t="s">
        <v>133</v>
      </c>
      <c r="F26" s="45" t="s">
        <v>158</v>
      </c>
      <c r="G26" s="46">
        <v>240</v>
      </c>
    </row>
    <row r="27" spans="1:7" ht="14.45" customHeight="1">
      <c r="A27" s="45"/>
      <c r="B27" s="45"/>
      <c r="C27" s="45"/>
      <c r="D27" s="45" t="s">
        <v>152</v>
      </c>
      <c r="E27" s="45" t="s">
        <v>156</v>
      </c>
      <c r="F27" s="45" t="s">
        <v>159</v>
      </c>
      <c r="G27" s="46">
        <v>484.8</v>
      </c>
    </row>
    <row r="28" spans="1:7" ht="14.45" customHeight="1">
      <c r="A28" s="45"/>
      <c r="B28" s="45"/>
      <c r="C28" s="45"/>
      <c r="D28" s="45"/>
      <c r="E28" s="45"/>
      <c r="F28" s="45"/>
      <c r="G28" s="46"/>
    </row>
    <row r="29" spans="1:7" ht="14.45" customHeight="1">
      <c r="A29" s="45"/>
      <c r="B29" s="45"/>
      <c r="C29" s="45"/>
      <c r="D29" s="45"/>
      <c r="E29" s="45"/>
      <c r="F29" s="45"/>
      <c r="G29" s="46"/>
    </row>
    <row r="30" spans="1:7" ht="14.45" customHeight="1">
      <c r="A30" s="45"/>
      <c r="B30" s="45"/>
      <c r="C30" s="45"/>
      <c r="D30" s="45"/>
      <c r="E30" s="45"/>
      <c r="F30" s="45"/>
      <c r="G30" s="46"/>
    </row>
    <row r="31" spans="1:7" ht="14.45" customHeight="1">
      <c r="A31" s="45"/>
      <c r="B31" s="45"/>
      <c r="C31" s="45"/>
      <c r="D31" s="45"/>
      <c r="E31" s="45"/>
      <c r="F31" s="45"/>
      <c r="G31" s="46"/>
    </row>
    <row r="32" spans="1:7" ht="14.45" customHeight="1">
      <c r="A32" s="45"/>
      <c r="B32" s="45"/>
      <c r="C32" s="45"/>
      <c r="D32" s="45"/>
      <c r="E32" s="45"/>
      <c r="F32" s="45"/>
      <c r="G32" s="46"/>
    </row>
    <row r="33" spans="1:7" ht="14.45" customHeight="1">
      <c r="A33" s="45"/>
      <c r="B33" s="45"/>
      <c r="C33" s="45"/>
      <c r="D33" s="45"/>
      <c r="E33" s="45"/>
      <c r="F33" s="45"/>
      <c r="G33" s="46"/>
    </row>
    <row r="34" spans="1:7" ht="14.45" customHeight="1">
      <c r="A34" s="45"/>
      <c r="B34" s="45"/>
      <c r="C34" s="45"/>
      <c r="D34" s="45"/>
      <c r="E34" s="45"/>
      <c r="F34" s="45"/>
      <c r="G34" s="46"/>
    </row>
    <row r="35" spans="1:7" ht="14.45" customHeight="1">
      <c r="A35" s="45"/>
      <c r="B35" s="45"/>
      <c r="C35" s="45"/>
      <c r="D35" s="45"/>
      <c r="E35" s="45"/>
      <c r="F35" s="45"/>
      <c r="G35" s="46"/>
    </row>
    <row r="36" spans="1:7" ht="14.45" customHeight="1">
      <c r="A36" s="45"/>
      <c r="B36" s="45"/>
      <c r="C36" s="45"/>
      <c r="D36" s="45"/>
      <c r="E36" s="45"/>
      <c r="F36" s="45"/>
      <c r="G36" s="46"/>
    </row>
    <row r="37" spans="1:7" ht="14.45" customHeight="1">
      <c r="A37" s="45"/>
      <c r="B37" s="45"/>
      <c r="C37" s="45"/>
      <c r="D37" s="45"/>
      <c r="E37" s="45"/>
      <c r="F37" s="45"/>
      <c r="G37" s="46"/>
    </row>
    <row r="38" spans="1:7" ht="14.45" customHeight="1">
      <c r="A38" s="45"/>
      <c r="B38" s="45"/>
      <c r="C38" s="45"/>
      <c r="D38" s="45"/>
      <c r="E38" s="45"/>
      <c r="F38" s="45"/>
      <c r="G38" s="46"/>
    </row>
    <row r="39" spans="1:7" ht="14.45" customHeight="1">
      <c r="A39" s="45"/>
      <c r="B39" s="45"/>
      <c r="C39" s="45"/>
      <c r="D39" s="45"/>
      <c r="E39" s="45"/>
      <c r="F39" s="45"/>
      <c r="G39" s="46"/>
    </row>
    <row r="40" spans="1:7" ht="14.45" customHeight="1">
      <c r="A40" s="45"/>
      <c r="B40" s="45"/>
      <c r="C40" s="45"/>
      <c r="D40" s="45"/>
      <c r="E40" s="45"/>
      <c r="F40" s="45"/>
      <c r="G40" s="46"/>
    </row>
    <row r="41" spans="1:7" ht="14.45" customHeight="1">
      <c r="A41" s="45"/>
      <c r="B41" s="45"/>
      <c r="C41" s="45"/>
      <c r="D41" s="45"/>
      <c r="E41" s="45"/>
      <c r="F41" s="45"/>
      <c r="G41" s="46"/>
    </row>
    <row r="42" spans="1:7" ht="14.45" customHeight="1">
      <c r="A42" s="45"/>
      <c r="B42" s="45"/>
      <c r="C42" s="45"/>
      <c r="D42" s="45"/>
      <c r="E42" s="45"/>
      <c r="F42" s="45"/>
      <c r="G42" s="46"/>
    </row>
    <row r="43" spans="1:7" ht="14.45" customHeight="1">
      <c r="A43" s="45"/>
      <c r="B43" s="45"/>
      <c r="C43" s="45"/>
      <c r="D43" s="45"/>
      <c r="E43" s="45"/>
      <c r="F43" s="45"/>
      <c r="G43" s="46"/>
    </row>
    <row r="44" spans="1:7" ht="14.45" customHeight="1">
      <c r="A44" s="45"/>
      <c r="B44" s="45"/>
      <c r="C44" s="45"/>
      <c r="D44" s="45"/>
      <c r="E44" s="45"/>
      <c r="F44" s="45"/>
      <c r="G44" s="46"/>
    </row>
    <row r="45" spans="1:7" ht="14.45" customHeight="1">
      <c r="A45" s="45"/>
      <c r="B45" s="45"/>
      <c r="C45" s="45"/>
      <c r="D45" s="45"/>
      <c r="E45" s="45"/>
      <c r="F45" s="45"/>
      <c r="G45" s="46"/>
    </row>
    <row r="46" spans="1:7" ht="14.45" customHeight="1">
      <c r="A46" s="45"/>
      <c r="B46" s="45"/>
      <c r="C46" s="45"/>
      <c r="D46" s="45"/>
      <c r="E46" s="45"/>
      <c r="F46" s="45"/>
      <c r="G46" s="46"/>
    </row>
    <row r="47" spans="1:7" ht="14.45" customHeight="1">
      <c r="A47" s="45"/>
      <c r="B47" s="45"/>
      <c r="C47" s="45"/>
      <c r="D47" s="45"/>
      <c r="E47" s="45"/>
      <c r="F47" s="45"/>
      <c r="G47" s="46"/>
    </row>
  </sheetData>
  <mergeCells count="2">
    <mergeCell ref="A2:C2"/>
    <mergeCell ref="D2:G2"/>
  </mergeCells>
  <phoneticPr fontId="7" type="noConversion"/>
  <pageMargins left="0.75" right="0.75" top="0.60000000000000009" bottom="0.60000000000000009" header="0.33" footer="0.33"/>
  <pageSetup paperSize="9" orientation="portrait" horizontalDpi="300" verticalDpi="300" r:id="rId1"/>
  <headerFooter alignWithMargins="0">
    <oddHeader>&amp;C&amp;L&amp;R</oddHeader>
    <oddFooter>&amp;C&amp;L&amp;R</oddFooter>
  </headerFooter>
</worksheet>
</file>

<file path=xl/worksheets/sheet16.xml><?xml version="1.0" encoding="utf-8"?>
<worksheet xmlns="http://schemas.openxmlformats.org/spreadsheetml/2006/main" xmlns:r="http://schemas.openxmlformats.org/officeDocument/2006/relationships">
  <dimension ref="A1:C17"/>
  <sheetViews>
    <sheetView topLeftCell="A3" workbookViewId="0">
      <selection activeCell="C5" sqref="C5:C17"/>
    </sheetView>
  </sheetViews>
  <sheetFormatPr defaultColWidth="8.75" defaultRowHeight="13.5"/>
  <cols>
    <col min="1" max="1" width="15.875" style="65" customWidth="1"/>
    <col min="2" max="2" width="35.375" style="65" customWidth="1"/>
    <col min="3" max="3" width="22" style="65" customWidth="1"/>
    <col min="4" max="16384" width="8.75" style="65"/>
  </cols>
  <sheetData>
    <row r="1" spans="1:3" ht="29.25" customHeight="1">
      <c r="A1" s="155" t="s">
        <v>211</v>
      </c>
      <c r="B1" s="156"/>
      <c r="C1" s="156"/>
    </row>
    <row r="2" spans="1:3" ht="24.95" customHeight="1">
      <c r="A2" s="66" t="s">
        <v>212</v>
      </c>
      <c r="B2" s="66" t="s">
        <v>213</v>
      </c>
      <c r="C2" s="66" t="s">
        <v>214</v>
      </c>
    </row>
    <row r="3" spans="1:3" ht="24.95" customHeight="1">
      <c r="A3" s="66">
        <v>1</v>
      </c>
      <c r="B3" s="67" t="s">
        <v>134</v>
      </c>
      <c r="C3" s="68">
        <v>9</v>
      </c>
    </row>
    <row r="4" spans="1:3" ht="24.95" customHeight="1">
      <c r="A4" s="66">
        <v>2</v>
      </c>
      <c r="B4" s="67" t="s">
        <v>137</v>
      </c>
      <c r="C4" s="68">
        <v>350</v>
      </c>
    </row>
    <row r="5" spans="1:3" ht="24.95" customHeight="1">
      <c r="A5" s="66">
        <v>3</v>
      </c>
      <c r="B5" s="67" t="s">
        <v>145</v>
      </c>
      <c r="C5" s="68">
        <v>250</v>
      </c>
    </row>
    <row r="6" spans="1:3" ht="24.95" customHeight="1">
      <c r="A6" s="66">
        <v>4</v>
      </c>
      <c r="B6" s="67" t="s">
        <v>148</v>
      </c>
      <c r="C6" s="68">
        <v>745.31</v>
      </c>
    </row>
    <row r="7" spans="1:3" ht="24.95" customHeight="1">
      <c r="A7" s="66">
        <v>5</v>
      </c>
      <c r="B7" s="67" t="s">
        <v>149</v>
      </c>
      <c r="C7" s="68">
        <v>71.52</v>
      </c>
    </row>
    <row r="8" spans="1:3" ht="24.95" customHeight="1">
      <c r="A8" s="66">
        <v>6</v>
      </c>
      <c r="B8" s="67" t="s">
        <v>150</v>
      </c>
      <c r="C8" s="68">
        <v>283</v>
      </c>
    </row>
    <row r="9" spans="1:3" ht="24.95" customHeight="1">
      <c r="A9" s="66">
        <v>7</v>
      </c>
      <c r="B9" s="67" t="s">
        <v>151</v>
      </c>
      <c r="C9" s="68">
        <v>75.78</v>
      </c>
    </row>
    <row r="10" spans="1:3" ht="24.95" customHeight="1">
      <c r="A10" s="66">
        <v>8</v>
      </c>
      <c r="B10" s="67" t="s">
        <v>154</v>
      </c>
      <c r="C10" s="68">
        <v>160</v>
      </c>
    </row>
    <row r="11" spans="1:3" ht="24.95" customHeight="1">
      <c r="A11" s="66">
        <v>9</v>
      </c>
      <c r="B11" s="67" t="s">
        <v>155</v>
      </c>
      <c r="C11" s="68">
        <v>485</v>
      </c>
    </row>
    <row r="12" spans="1:3" ht="24.95" customHeight="1">
      <c r="A12" s="66">
        <v>10</v>
      </c>
      <c r="B12" s="67" t="s">
        <v>157</v>
      </c>
      <c r="C12" s="68">
        <v>160</v>
      </c>
    </row>
    <row r="13" spans="1:3" ht="24.95" customHeight="1">
      <c r="A13" s="66">
        <v>11</v>
      </c>
      <c r="B13" s="67" t="s">
        <v>158</v>
      </c>
      <c r="C13" s="68">
        <v>240</v>
      </c>
    </row>
    <row r="14" spans="1:3" ht="24.95" customHeight="1">
      <c r="A14" s="66">
        <v>12</v>
      </c>
      <c r="B14" s="68" t="s">
        <v>140</v>
      </c>
      <c r="C14" s="68">
        <v>309.60000000000002</v>
      </c>
    </row>
    <row r="15" spans="1:3" ht="24.95" customHeight="1">
      <c r="A15" s="66">
        <v>13</v>
      </c>
      <c r="B15" s="68" t="s">
        <v>215</v>
      </c>
      <c r="C15" s="68">
        <v>800</v>
      </c>
    </row>
    <row r="16" spans="1:3" ht="24.95" customHeight="1">
      <c r="A16" s="66">
        <v>14</v>
      </c>
      <c r="B16" s="86" t="s">
        <v>297</v>
      </c>
      <c r="C16" s="68">
        <v>484.8</v>
      </c>
    </row>
    <row r="17" spans="1:3" ht="24.95" customHeight="1">
      <c r="A17" s="66">
        <v>15</v>
      </c>
      <c r="B17" s="68" t="s">
        <v>135</v>
      </c>
      <c r="C17" s="68">
        <v>4.5</v>
      </c>
    </row>
  </sheetData>
  <mergeCells count="1">
    <mergeCell ref="A1:C1"/>
  </mergeCells>
  <phoneticPr fontId="7" type="noConversion"/>
  <pageMargins left="0.7" right="0.7" top="0.75" bottom="0.75" header="0.3" footer="0.3"/>
  <pageSetup paperSize="9" orientation="portrait" horizontalDpi="200" verticalDpi="200" r:id="rId1"/>
</worksheet>
</file>

<file path=xl/worksheets/sheet2.xml><?xml version="1.0" encoding="utf-8"?>
<worksheet xmlns="http://schemas.openxmlformats.org/spreadsheetml/2006/main" xmlns:r="http://schemas.openxmlformats.org/officeDocument/2006/relationships">
  <dimension ref="A1:K27"/>
  <sheetViews>
    <sheetView workbookViewId="0">
      <selection activeCell="N18" sqref="N18"/>
    </sheetView>
  </sheetViews>
  <sheetFormatPr defaultColWidth="8.75" defaultRowHeight="13.5"/>
  <cols>
    <col min="1" max="1" width="5.5" style="1" customWidth="1"/>
    <col min="2" max="3" width="8.75" style="1"/>
    <col min="4" max="4" width="23.5" style="1" customWidth="1"/>
    <col min="5" max="6" width="11.25" style="1" customWidth="1"/>
    <col min="7" max="7" width="18.75" style="1" customWidth="1"/>
    <col min="8" max="8" width="14" style="1" customWidth="1"/>
    <col min="9" max="9" width="14.125" style="1" customWidth="1"/>
    <col min="10" max="10" width="12.75" style="17" customWidth="1"/>
    <col min="11" max="11" width="14.75" style="1" customWidth="1"/>
    <col min="12" max="16384" width="8.75" style="1"/>
  </cols>
  <sheetData>
    <row r="1" spans="1:11" ht="20.25" customHeight="1">
      <c r="A1" s="87" t="s">
        <v>0</v>
      </c>
      <c r="B1" s="87"/>
      <c r="C1" s="87"/>
      <c r="D1" s="87"/>
      <c r="E1" s="87"/>
      <c r="F1" s="87"/>
      <c r="G1" s="87"/>
      <c r="H1" s="87"/>
      <c r="I1" s="87"/>
      <c r="J1" s="87"/>
      <c r="K1" s="87"/>
    </row>
    <row r="2" spans="1:11" ht="13.5" customHeight="1">
      <c r="A2" s="88" t="s">
        <v>87</v>
      </c>
      <c r="B2" s="88"/>
      <c r="C2" s="88"/>
      <c r="D2" s="88"/>
      <c r="E2" s="88"/>
      <c r="F2" s="88"/>
      <c r="G2" s="88"/>
      <c r="H2" s="88"/>
      <c r="I2" s="88"/>
      <c r="J2" s="88"/>
      <c r="K2" s="88"/>
    </row>
    <row r="3" spans="1:11">
      <c r="A3" s="49"/>
      <c r="B3" s="49"/>
      <c r="C3" s="49"/>
      <c r="D3" s="49"/>
      <c r="E3" s="49"/>
      <c r="F3" s="49"/>
      <c r="G3" s="49"/>
      <c r="H3" s="49"/>
      <c r="I3" s="49"/>
      <c r="J3" s="3"/>
      <c r="K3" s="49"/>
    </row>
    <row r="4" spans="1:11" ht="21" customHeight="1">
      <c r="A4" s="89" t="s">
        <v>93</v>
      </c>
      <c r="B4" s="89"/>
      <c r="C4" s="89"/>
      <c r="D4" s="90" t="s">
        <v>248</v>
      </c>
      <c r="E4" s="90"/>
      <c r="F4" s="90"/>
      <c r="G4" s="90"/>
      <c r="H4" s="90"/>
      <c r="I4" s="90"/>
      <c r="J4" s="90"/>
      <c r="K4" s="90"/>
    </row>
    <row r="5" spans="1:11" ht="21" customHeight="1">
      <c r="A5" s="89" t="s">
        <v>88</v>
      </c>
      <c r="B5" s="89"/>
      <c r="C5" s="89"/>
      <c r="D5" s="91" t="s">
        <v>30</v>
      </c>
      <c r="E5" s="92"/>
      <c r="F5" s="93"/>
      <c r="G5" s="89" t="s">
        <v>98</v>
      </c>
      <c r="H5" s="89"/>
      <c r="I5" s="89" t="s">
        <v>31</v>
      </c>
      <c r="J5" s="89"/>
      <c r="K5" s="89"/>
    </row>
    <row r="6" spans="1:11" ht="21" customHeight="1">
      <c r="A6" s="91" t="s">
        <v>89</v>
      </c>
      <c r="B6" s="92"/>
      <c r="C6" s="93"/>
      <c r="D6" s="91" t="s">
        <v>231</v>
      </c>
      <c r="E6" s="92"/>
      <c r="F6" s="93"/>
      <c r="G6" s="91" t="s">
        <v>90</v>
      </c>
      <c r="H6" s="93"/>
      <c r="I6" s="91">
        <v>57362960</v>
      </c>
      <c r="J6" s="92"/>
      <c r="K6" s="93"/>
    </row>
    <row r="7" spans="1:11" ht="36" customHeight="1">
      <c r="A7" s="98" t="s">
        <v>2</v>
      </c>
      <c r="B7" s="98"/>
      <c r="C7" s="98"/>
      <c r="D7" s="51"/>
      <c r="E7" s="54" t="s">
        <v>110</v>
      </c>
      <c r="F7" s="54" t="s">
        <v>111</v>
      </c>
      <c r="G7" s="54" t="s">
        <v>3</v>
      </c>
      <c r="H7" s="54" t="s">
        <v>4</v>
      </c>
      <c r="I7" s="54" t="s">
        <v>5</v>
      </c>
      <c r="J7" s="99" t="s">
        <v>6</v>
      </c>
      <c r="K7" s="99"/>
    </row>
    <row r="8" spans="1:11" ht="25.5" customHeight="1">
      <c r="A8" s="98"/>
      <c r="B8" s="98"/>
      <c r="C8" s="98"/>
      <c r="D8" s="51" t="s">
        <v>7</v>
      </c>
      <c r="E8" s="5">
        <v>250</v>
      </c>
      <c r="F8" s="5">
        <f>E8</f>
        <v>250</v>
      </c>
      <c r="G8" s="5">
        <v>249.19924500000002</v>
      </c>
      <c r="H8" s="51">
        <v>10</v>
      </c>
      <c r="I8" s="69">
        <f>G8/F8</f>
        <v>0.99679698000000005</v>
      </c>
      <c r="J8" s="100">
        <f>H8*I8</f>
        <v>9.9679698000000005</v>
      </c>
      <c r="K8" s="100"/>
    </row>
    <row r="9" spans="1:11" ht="25.5" customHeight="1">
      <c r="A9" s="98"/>
      <c r="B9" s="98"/>
      <c r="C9" s="98"/>
      <c r="D9" s="61" t="s">
        <v>92</v>
      </c>
      <c r="E9" s="8">
        <f>E8</f>
        <v>250</v>
      </c>
      <c r="F9" s="8">
        <f>F8</f>
        <v>250</v>
      </c>
      <c r="G9" s="9">
        <f>G8</f>
        <v>249.19924500000002</v>
      </c>
      <c r="H9" s="51"/>
      <c r="I9" s="51" t="s">
        <v>99</v>
      </c>
      <c r="J9" s="101" t="s">
        <v>99</v>
      </c>
      <c r="K9" s="101"/>
    </row>
    <row r="10" spans="1:11" ht="25.5" customHeight="1">
      <c r="A10" s="98"/>
      <c r="B10" s="98"/>
      <c r="C10" s="98"/>
      <c r="D10" s="53" t="s">
        <v>91</v>
      </c>
      <c r="E10" s="8"/>
      <c r="F10" s="8"/>
      <c r="G10" s="9"/>
      <c r="H10" s="51"/>
      <c r="I10" s="51" t="s">
        <v>99</v>
      </c>
      <c r="J10" s="101" t="s">
        <v>99</v>
      </c>
      <c r="K10" s="101"/>
    </row>
    <row r="11" spans="1:11" ht="25.5" customHeight="1">
      <c r="A11" s="98"/>
      <c r="B11" s="98"/>
      <c r="C11" s="98"/>
      <c r="D11" s="61" t="s">
        <v>8</v>
      </c>
      <c r="E11" s="61"/>
      <c r="F11" s="61"/>
      <c r="G11" s="51"/>
      <c r="H11" s="51"/>
      <c r="I11" s="51" t="s">
        <v>99</v>
      </c>
      <c r="J11" s="101" t="s">
        <v>99</v>
      </c>
      <c r="K11" s="101"/>
    </row>
    <row r="12" spans="1:11" ht="39.950000000000003" customHeight="1">
      <c r="A12" s="96" t="s">
        <v>9</v>
      </c>
      <c r="B12" s="104" t="s">
        <v>94</v>
      </c>
      <c r="C12" s="105"/>
      <c r="D12" s="105"/>
      <c r="E12" s="105"/>
      <c r="F12" s="106"/>
      <c r="G12" s="91" t="s">
        <v>95</v>
      </c>
      <c r="H12" s="92"/>
      <c r="I12" s="92"/>
      <c r="J12" s="92"/>
      <c r="K12" s="93"/>
    </row>
    <row r="13" spans="1:11" ht="81.75" customHeight="1">
      <c r="A13" s="97"/>
      <c r="B13" s="104" t="s">
        <v>308</v>
      </c>
      <c r="C13" s="105"/>
      <c r="D13" s="105"/>
      <c r="E13" s="105"/>
      <c r="F13" s="106"/>
      <c r="G13" s="98" t="s">
        <v>249</v>
      </c>
      <c r="H13" s="98"/>
      <c r="I13" s="98"/>
      <c r="J13" s="98"/>
      <c r="K13" s="98"/>
    </row>
    <row r="14" spans="1:11" ht="54">
      <c r="A14" s="102" t="s">
        <v>10</v>
      </c>
      <c r="B14" s="54" t="s">
        <v>11</v>
      </c>
      <c r="C14" s="51" t="s">
        <v>12</v>
      </c>
      <c r="D14" s="51" t="s">
        <v>13</v>
      </c>
      <c r="E14" s="104" t="s">
        <v>15</v>
      </c>
      <c r="F14" s="106"/>
      <c r="G14" s="54" t="s">
        <v>96</v>
      </c>
      <c r="H14" s="91" t="s">
        <v>14</v>
      </c>
      <c r="I14" s="93"/>
      <c r="J14" s="63" t="s">
        <v>6</v>
      </c>
      <c r="K14" s="54" t="s">
        <v>97</v>
      </c>
    </row>
    <row r="15" spans="1:11" ht="161.1" customHeight="1">
      <c r="A15" s="102"/>
      <c r="B15" s="103" t="s">
        <v>16</v>
      </c>
      <c r="C15" s="50" t="s">
        <v>17</v>
      </c>
      <c r="D15" s="60" t="s">
        <v>250</v>
      </c>
      <c r="E15" s="140" t="s">
        <v>251</v>
      </c>
      <c r="F15" s="141"/>
      <c r="G15" s="59" t="s">
        <v>251</v>
      </c>
      <c r="H15" s="133">
        <v>15</v>
      </c>
      <c r="I15" s="134"/>
      <c r="J15" s="62">
        <v>15</v>
      </c>
      <c r="K15" s="59"/>
    </row>
    <row r="16" spans="1:11" ht="27">
      <c r="A16" s="102"/>
      <c r="B16" s="103"/>
      <c r="C16" s="57" t="s">
        <v>18</v>
      </c>
      <c r="D16" s="60" t="s">
        <v>309</v>
      </c>
      <c r="E16" s="104" t="s">
        <v>19</v>
      </c>
      <c r="F16" s="106"/>
      <c r="G16" s="60" t="s">
        <v>19</v>
      </c>
      <c r="H16" s="104">
        <v>15</v>
      </c>
      <c r="I16" s="106"/>
      <c r="J16" s="58">
        <v>14</v>
      </c>
      <c r="K16" s="59" t="s">
        <v>20</v>
      </c>
    </row>
    <row r="17" spans="1:11" ht="81" customHeight="1">
      <c r="A17" s="102"/>
      <c r="B17" s="103"/>
      <c r="C17" s="57" t="s">
        <v>21</v>
      </c>
      <c r="D17" s="60" t="s">
        <v>237</v>
      </c>
      <c r="E17" s="140" t="s">
        <v>236</v>
      </c>
      <c r="F17" s="141"/>
      <c r="G17" s="59" t="s">
        <v>296</v>
      </c>
      <c r="H17" s="133">
        <v>10</v>
      </c>
      <c r="I17" s="134"/>
      <c r="J17" s="58">
        <v>10</v>
      </c>
      <c r="K17" s="59"/>
    </row>
    <row r="18" spans="1:11" ht="96" customHeight="1">
      <c r="A18" s="102"/>
      <c r="B18" s="103"/>
      <c r="C18" s="103" t="s">
        <v>24</v>
      </c>
      <c r="D18" s="107" t="s">
        <v>25</v>
      </c>
      <c r="E18" s="108">
        <f>F8</f>
        <v>250</v>
      </c>
      <c r="F18" s="109"/>
      <c r="G18" s="96" t="s">
        <v>252</v>
      </c>
      <c r="H18" s="133">
        <v>10</v>
      </c>
      <c r="I18" s="134"/>
      <c r="J18" s="94">
        <v>10</v>
      </c>
      <c r="K18" s="116"/>
    </row>
    <row r="19" spans="1:11" ht="34.5" hidden="1" customHeight="1">
      <c r="A19" s="102"/>
      <c r="B19" s="103"/>
      <c r="C19" s="103"/>
      <c r="D19" s="90"/>
      <c r="E19" s="110"/>
      <c r="F19" s="111"/>
      <c r="G19" s="114"/>
      <c r="H19" s="135"/>
      <c r="I19" s="136"/>
      <c r="J19" s="95"/>
      <c r="K19" s="114"/>
    </row>
    <row r="20" spans="1:11" ht="105" hidden="1" customHeight="1">
      <c r="A20" s="102"/>
      <c r="B20" s="103"/>
      <c r="C20" s="103"/>
      <c r="D20" s="90"/>
      <c r="E20" s="112"/>
      <c r="F20" s="113"/>
      <c r="G20" s="115"/>
      <c r="H20" s="137"/>
      <c r="I20" s="138"/>
      <c r="J20" s="117"/>
      <c r="K20" s="115"/>
    </row>
    <row r="21" spans="1:11" ht="69" customHeight="1">
      <c r="A21" s="102"/>
      <c r="B21" s="57" t="s">
        <v>102</v>
      </c>
      <c r="C21" s="57" t="s">
        <v>238</v>
      </c>
      <c r="D21" s="13" t="s">
        <v>253</v>
      </c>
      <c r="E21" s="104" t="s">
        <v>19</v>
      </c>
      <c r="F21" s="106"/>
      <c r="G21" s="14" t="s">
        <v>19</v>
      </c>
      <c r="H21" s="91">
        <v>30</v>
      </c>
      <c r="I21" s="93"/>
      <c r="J21" s="58">
        <v>26</v>
      </c>
      <c r="K21" s="59" t="s">
        <v>27</v>
      </c>
    </row>
    <row r="22" spans="1:11" ht="89.45" customHeight="1">
      <c r="A22" s="102"/>
      <c r="B22" s="126" t="s">
        <v>106</v>
      </c>
      <c r="C22" s="52" t="s">
        <v>107</v>
      </c>
      <c r="D22" s="39" t="s">
        <v>240</v>
      </c>
      <c r="E22" s="91" t="s">
        <v>36</v>
      </c>
      <c r="F22" s="93"/>
      <c r="G22" s="55" t="s">
        <v>36</v>
      </c>
      <c r="H22" s="89">
        <v>10</v>
      </c>
      <c r="I22" s="89"/>
      <c r="J22" s="99">
        <v>6</v>
      </c>
      <c r="K22" s="98" t="s">
        <v>310</v>
      </c>
    </row>
    <row r="23" spans="1:11" ht="24.95" hidden="1" customHeight="1">
      <c r="A23" s="102"/>
      <c r="B23" s="127"/>
      <c r="D23" s="19"/>
      <c r="E23" s="56"/>
      <c r="F23" s="56"/>
      <c r="G23" s="56"/>
      <c r="H23" s="89"/>
      <c r="I23" s="89"/>
      <c r="J23" s="99"/>
      <c r="K23" s="98"/>
    </row>
    <row r="24" spans="1:11" ht="28.5" customHeight="1">
      <c r="A24" s="118" t="s">
        <v>29</v>
      </c>
      <c r="B24" s="119"/>
      <c r="C24" s="119"/>
      <c r="D24" s="119"/>
      <c r="E24" s="119"/>
      <c r="F24" s="119"/>
      <c r="G24" s="120"/>
      <c r="H24" s="121">
        <f>SUM(H15:I23)--H8</f>
        <v>100</v>
      </c>
      <c r="I24" s="121"/>
      <c r="J24" s="15">
        <f>SUM(J15:J23)+J8</f>
        <v>90.967969800000006</v>
      </c>
      <c r="K24" s="61"/>
    </row>
    <row r="25" spans="1:11" ht="141" customHeight="1">
      <c r="A25" s="122" t="s">
        <v>108</v>
      </c>
      <c r="B25" s="123"/>
      <c r="C25" s="123"/>
      <c r="D25" s="123"/>
      <c r="E25" s="123"/>
      <c r="F25" s="123"/>
      <c r="G25" s="123"/>
      <c r="H25" s="123"/>
      <c r="I25" s="123"/>
      <c r="J25" s="123"/>
      <c r="K25" s="123"/>
    </row>
    <row r="27" spans="1:11">
      <c r="A27" s="16"/>
    </row>
  </sheetData>
  <mergeCells count="50">
    <mergeCell ref="A24:G24"/>
    <mergeCell ref="H24:I24"/>
    <mergeCell ref="A25:K25"/>
    <mergeCell ref="J18:J20"/>
    <mergeCell ref="K18:K20"/>
    <mergeCell ref="E21:F21"/>
    <mergeCell ref="H21:I21"/>
    <mergeCell ref="B22:B23"/>
    <mergeCell ref="E22:F22"/>
    <mergeCell ref="H22:I23"/>
    <mergeCell ref="J22:J23"/>
    <mergeCell ref="K22:K23"/>
    <mergeCell ref="C18:C20"/>
    <mergeCell ref="D18:D20"/>
    <mergeCell ref="E18:F20"/>
    <mergeCell ref="G18:G20"/>
    <mergeCell ref="H18:I20"/>
    <mergeCell ref="A12:A13"/>
    <mergeCell ref="B12:F12"/>
    <mergeCell ref="G12:K12"/>
    <mergeCell ref="B13:F13"/>
    <mergeCell ref="G13:K13"/>
    <mergeCell ref="A14:A23"/>
    <mergeCell ref="E14:F14"/>
    <mergeCell ref="H14:I14"/>
    <mergeCell ref="B15:B20"/>
    <mergeCell ref="E15:F15"/>
    <mergeCell ref="H15:I15"/>
    <mergeCell ref="E16:F16"/>
    <mergeCell ref="H16:I16"/>
    <mergeCell ref="E17:F17"/>
    <mergeCell ref="H17:I17"/>
    <mergeCell ref="A6:C6"/>
    <mergeCell ref="D6:F6"/>
    <mergeCell ref="G6:H6"/>
    <mergeCell ref="I6:K6"/>
    <mergeCell ref="A7:C11"/>
    <mergeCell ref="J7:K7"/>
    <mergeCell ref="J8:K8"/>
    <mergeCell ref="J9:K9"/>
    <mergeCell ref="J10:K10"/>
    <mergeCell ref="J11:K11"/>
    <mergeCell ref="A1:K1"/>
    <mergeCell ref="A2:K2"/>
    <mergeCell ref="A4:C4"/>
    <mergeCell ref="D4:K4"/>
    <mergeCell ref="A5:C5"/>
    <mergeCell ref="D5:F5"/>
    <mergeCell ref="G5:H5"/>
    <mergeCell ref="I5:K5"/>
  </mergeCells>
  <phoneticPr fontId="7" type="noConversion"/>
  <printOptions horizontalCentered="1"/>
  <pageMargins left="0.30902777777777801" right="0.30902777777777801" top="0.75" bottom="0.55000000000000004" header="0.30902777777777801" footer="0.30902777777777801"/>
  <pageSetup paperSize="9" orientation="landscape" r:id="rId1"/>
</worksheet>
</file>

<file path=xl/worksheets/sheet3.xml><?xml version="1.0" encoding="utf-8"?>
<worksheet xmlns="http://schemas.openxmlformats.org/spreadsheetml/2006/main" xmlns:r="http://schemas.openxmlformats.org/officeDocument/2006/relationships">
  <dimension ref="A1:K27"/>
  <sheetViews>
    <sheetView topLeftCell="A18" workbookViewId="0">
      <selection activeCell="A25" sqref="A25:K25"/>
    </sheetView>
  </sheetViews>
  <sheetFormatPr defaultColWidth="8.75" defaultRowHeight="13.5"/>
  <cols>
    <col min="1" max="1" width="5.5" style="1" customWidth="1"/>
    <col min="2" max="3" width="8.75" style="1"/>
    <col min="4" max="4" width="23.5" style="1" customWidth="1"/>
    <col min="5" max="6" width="11.25" style="1" customWidth="1"/>
    <col min="7" max="7" width="18.75" style="1" customWidth="1"/>
    <col min="8" max="8" width="14" style="1" customWidth="1"/>
    <col min="9" max="9" width="14.125" style="1" customWidth="1"/>
    <col min="10" max="10" width="12.75" style="17" customWidth="1"/>
    <col min="11" max="11" width="14.75" style="1" customWidth="1"/>
    <col min="12" max="16384" width="8.75" style="1"/>
  </cols>
  <sheetData>
    <row r="1" spans="1:11" ht="20.25" customHeight="1">
      <c r="A1" s="87" t="s">
        <v>0</v>
      </c>
      <c r="B1" s="87"/>
      <c r="C1" s="87"/>
      <c r="D1" s="87"/>
      <c r="E1" s="87"/>
      <c r="F1" s="87"/>
      <c r="G1" s="87"/>
      <c r="H1" s="87"/>
      <c r="I1" s="87"/>
      <c r="J1" s="87"/>
      <c r="K1" s="87"/>
    </row>
    <row r="2" spans="1:11" ht="13.5" customHeight="1">
      <c r="A2" s="88" t="s">
        <v>87</v>
      </c>
      <c r="B2" s="88"/>
      <c r="C2" s="88"/>
      <c r="D2" s="88"/>
      <c r="E2" s="88"/>
      <c r="F2" s="88"/>
      <c r="G2" s="88"/>
      <c r="H2" s="88"/>
      <c r="I2" s="88"/>
      <c r="J2" s="88"/>
      <c r="K2" s="88"/>
    </row>
    <row r="3" spans="1:11">
      <c r="A3" s="49"/>
      <c r="B3" s="49"/>
      <c r="C3" s="49"/>
      <c r="D3" s="49"/>
      <c r="E3" s="49"/>
      <c r="F3" s="49"/>
      <c r="G3" s="49"/>
      <c r="H3" s="49"/>
      <c r="I3" s="49"/>
      <c r="J3" s="3"/>
      <c r="K3" s="49"/>
    </row>
    <row r="4" spans="1:11" ht="21" customHeight="1">
      <c r="A4" s="89" t="s">
        <v>93</v>
      </c>
      <c r="B4" s="89"/>
      <c r="C4" s="89"/>
      <c r="D4" s="90" t="s">
        <v>254</v>
      </c>
      <c r="E4" s="90"/>
      <c r="F4" s="90"/>
      <c r="G4" s="90"/>
      <c r="H4" s="90"/>
      <c r="I4" s="90"/>
      <c r="J4" s="90"/>
      <c r="K4" s="90"/>
    </row>
    <row r="5" spans="1:11" ht="21" customHeight="1">
      <c r="A5" s="89" t="s">
        <v>88</v>
      </c>
      <c r="B5" s="89"/>
      <c r="C5" s="89"/>
      <c r="D5" s="91" t="s">
        <v>30</v>
      </c>
      <c r="E5" s="92"/>
      <c r="F5" s="93"/>
      <c r="G5" s="89" t="s">
        <v>98</v>
      </c>
      <c r="H5" s="89"/>
      <c r="I5" s="89" t="s">
        <v>31</v>
      </c>
      <c r="J5" s="89"/>
      <c r="K5" s="89"/>
    </row>
    <row r="6" spans="1:11" ht="21" customHeight="1">
      <c r="A6" s="91" t="s">
        <v>89</v>
      </c>
      <c r="B6" s="92"/>
      <c r="C6" s="93"/>
      <c r="D6" s="91" t="s">
        <v>231</v>
      </c>
      <c r="E6" s="92"/>
      <c r="F6" s="93"/>
      <c r="G6" s="91" t="s">
        <v>90</v>
      </c>
      <c r="H6" s="93"/>
      <c r="I6" s="91">
        <v>57362960</v>
      </c>
      <c r="J6" s="92"/>
      <c r="K6" s="93"/>
    </row>
    <row r="7" spans="1:11" ht="36" customHeight="1">
      <c r="A7" s="98" t="s">
        <v>2</v>
      </c>
      <c r="B7" s="98"/>
      <c r="C7" s="98"/>
      <c r="D7" s="51"/>
      <c r="E7" s="54" t="s">
        <v>110</v>
      </c>
      <c r="F7" s="54" t="s">
        <v>111</v>
      </c>
      <c r="G7" s="54" t="s">
        <v>3</v>
      </c>
      <c r="H7" s="54" t="s">
        <v>4</v>
      </c>
      <c r="I7" s="54" t="s">
        <v>5</v>
      </c>
      <c r="J7" s="99" t="s">
        <v>6</v>
      </c>
      <c r="K7" s="99"/>
    </row>
    <row r="8" spans="1:11" ht="25.5" customHeight="1">
      <c r="A8" s="98"/>
      <c r="B8" s="98"/>
      <c r="C8" s="98"/>
      <c r="D8" s="51" t="s">
        <v>7</v>
      </c>
      <c r="E8" s="5">
        <v>745.31</v>
      </c>
      <c r="F8" s="5">
        <v>694.69977000000006</v>
      </c>
      <c r="G8" s="5">
        <v>694.69977000000006</v>
      </c>
      <c r="H8" s="51">
        <v>10</v>
      </c>
      <c r="I8" s="69">
        <f>G8/F8</f>
        <v>1</v>
      </c>
      <c r="J8" s="100">
        <f>H8*I8</f>
        <v>10</v>
      </c>
      <c r="K8" s="100"/>
    </row>
    <row r="9" spans="1:11" ht="25.5" customHeight="1">
      <c r="A9" s="98"/>
      <c r="B9" s="98"/>
      <c r="C9" s="98"/>
      <c r="D9" s="61" t="s">
        <v>92</v>
      </c>
      <c r="E9" s="8">
        <f>E8</f>
        <v>745.31</v>
      </c>
      <c r="F9" s="8">
        <v>694.69977000000006</v>
      </c>
      <c r="G9" s="9">
        <v>694.69977000000006</v>
      </c>
      <c r="H9" s="51"/>
      <c r="I9" s="51" t="s">
        <v>99</v>
      </c>
      <c r="J9" s="101" t="s">
        <v>99</v>
      </c>
      <c r="K9" s="101"/>
    </row>
    <row r="10" spans="1:11" ht="25.5" customHeight="1">
      <c r="A10" s="98"/>
      <c r="B10" s="98"/>
      <c r="C10" s="98"/>
      <c r="D10" s="53" t="s">
        <v>91</v>
      </c>
      <c r="E10" s="8"/>
      <c r="F10" s="8"/>
      <c r="G10" s="9"/>
      <c r="H10" s="51"/>
      <c r="I10" s="51" t="s">
        <v>99</v>
      </c>
      <c r="J10" s="101" t="s">
        <v>99</v>
      </c>
      <c r="K10" s="101"/>
    </row>
    <row r="11" spans="1:11" ht="25.5" customHeight="1">
      <c r="A11" s="98"/>
      <c r="B11" s="98"/>
      <c r="C11" s="98"/>
      <c r="D11" s="61" t="s">
        <v>8</v>
      </c>
      <c r="E11" s="61"/>
      <c r="F11" s="61"/>
      <c r="G11" s="51"/>
      <c r="H11" s="51"/>
      <c r="I11" s="51" t="s">
        <v>99</v>
      </c>
      <c r="J11" s="101" t="s">
        <v>99</v>
      </c>
      <c r="K11" s="101"/>
    </row>
    <row r="12" spans="1:11" ht="39.950000000000003" customHeight="1">
      <c r="A12" s="96" t="s">
        <v>9</v>
      </c>
      <c r="B12" s="104" t="s">
        <v>94</v>
      </c>
      <c r="C12" s="105"/>
      <c r="D12" s="105"/>
      <c r="E12" s="105"/>
      <c r="F12" s="106"/>
      <c r="G12" s="91" t="s">
        <v>95</v>
      </c>
      <c r="H12" s="92"/>
      <c r="I12" s="92"/>
      <c r="J12" s="92"/>
      <c r="K12" s="93"/>
    </row>
    <row r="13" spans="1:11" ht="81.75" customHeight="1">
      <c r="A13" s="97"/>
      <c r="B13" s="104" t="s">
        <v>255</v>
      </c>
      <c r="C13" s="105"/>
      <c r="D13" s="105"/>
      <c r="E13" s="105"/>
      <c r="F13" s="106"/>
      <c r="G13" s="98" t="s">
        <v>256</v>
      </c>
      <c r="H13" s="98"/>
      <c r="I13" s="98"/>
      <c r="J13" s="98"/>
      <c r="K13" s="98"/>
    </row>
    <row r="14" spans="1:11" ht="54">
      <c r="A14" s="102" t="s">
        <v>10</v>
      </c>
      <c r="B14" s="54" t="s">
        <v>11</v>
      </c>
      <c r="C14" s="51" t="s">
        <v>12</v>
      </c>
      <c r="D14" s="51" t="s">
        <v>13</v>
      </c>
      <c r="E14" s="104" t="s">
        <v>15</v>
      </c>
      <c r="F14" s="106"/>
      <c r="G14" s="54" t="s">
        <v>96</v>
      </c>
      <c r="H14" s="91" t="s">
        <v>14</v>
      </c>
      <c r="I14" s="93"/>
      <c r="J14" s="63" t="s">
        <v>6</v>
      </c>
      <c r="K14" s="54" t="s">
        <v>97</v>
      </c>
    </row>
    <row r="15" spans="1:11" ht="161.1" customHeight="1">
      <c r="A15" s="102"/>
      <c r="B15" s="103" t="s">
        <v>16</v>
      </c>
      <c r="C15" s="50" t="s">
        <v>17</v>
      </c>
      <c r="D15" s="60" t="s">
        <v>257</v>
      </c>
      <c r="E15" s="140" t="s">
        <v>258</v>
      </c>
      <c r="F15" s="141"/>
      <c r="G15" s="59" t="s">
        <v>259</v>
      </c>
      <c r="H15" s="133">
        <v>15</v>
      </c>
      <c r="I15" s="134"/>
      <c r="J15" s="62">
        <v>15</v>
      </c>
      <c r="K15" s="59"/>
    </row>
    <row r="16" spans="1:11" ht="45.6" customHeight="1">
      <c r="A16" s="102"/>
      <c r="B16" s="103"/>
      <c r="C16" s="57" t="s">
        <v>18</v>
      </c>
      <c r="D16" s="60" t="s">
        <v>260</v>
      </c>
      <c r="E16" s="104" t="s">
        <v>19</v>
      </c>
      <c r="F16" s="106"/>
      <c r="G16" s="60" t="s">
        <v>19</v>
      </c>
      <c r="H16" s="104">
        <v>15</v>
      </c>
      <c r="I16" s="106"/>
      <c r="J16" s="58">
        <v>13.5</v>
      </c>
      <c r="K16" s="59" t="s">
        <v>20</v>
      </c>
    </row>
    <row r="17" spans="1:11" ht="81" customHeight="1">
      <c r="A17" s="102"/>
      <c r="B17" s="103"/>
      <c r="C17" s="57" t="s">
        <v>21</v>
      </c>
      <c r="D17" s="60" t="s">
        <v>237</v>
      </c>
      <c r="E17" s="140" t="s">
        <v>261</v>
      </c>
      <c r="F17" s="141"/>
      <c r="G17" s="59" t="s">
        <v>23</v>
      </c>
      <c r="H17" s="133">
        <v>10</v>
      </c>
      <c r="I17" s="134"/>
      <c r="J17" s="58">
        <v>10</v>
      </c>
      <c r="K17" s="59"/>
    </row>
    <row r="18" spans="1:11" ht="96" customHeight="1">
      <c r="A18" s="102"/>
      <c r="B18" s="103"/>
      <c r="C18" s="103" t="s">
        <v>24</v>
      </c>
      <c r="D18" s="107" t="s">
        <v>25</v>
      </c>
      <c r="E18" s="108">
        <f>F8</f>
        <v>694.69977000000006</v>
      </c>
      <c r="F18" s="109"/>
      <c r="G18" s="96" t="s">
        <v>321</v>
      </c>
      <c r="H18" s="133">
        <v>10</v>
      </c>
      <c r="I18" s="134"/>
      <c r="J18" s="94">
        <v>10</v>
      </c>
      <c r="K18" s="116"/>
    </row>
    <row r="19" spans="1:11" ht="34.5" hidden="1" customHeight="1">
      <c r="A19" s="102"/>
      <c r="B19" s="103"/>
      <c r="C19" s="103"/>
      <c r="D19" s="90"/>
      <c r="E19" s="110"/>
      <c r="F19" s="111"/>
      <c r="G19" s="114"/>
      <c r="H19" s="135"/>
      <c r="I19" s="136"/>
      <c r="J19" s="95"/>
      <c r="K19" s="114"/>
    </row>
    <row r="20" spans="1:11" ht="105" hidden="1" customHeight="1">
      <c r="A20" s="102"/>
      <c r="B20" s="103"/>
      <c r="C20" s="103"/>
      <c r="D20" s="90"/>
      <c r="E20" s="112"/>
      <c r="F20" s="113"/>
      <c r="G20" s="115"/>
      <c r="H20" s="137"/>
      <c r="I20" s="138"/>
      <c r="J20" s="117"/>
      <c r="K20" s="115"/>
    </row>
    <row r="21" spans="1:11" ht="102.95" customHeight="1">
      <c r="A21" s="102"/>
      <c r="B21" s="57" t="s">
        <v>102</v>
      </c>
      <c r="C21" s="57" t="s">
        <v>238</v>
      </c>
      <c r="D21" s="13" t="s">
        <v>262</v>
      </c>
      <c r="E21" s="104" t="s">
        <v>19</v>
      </c>
      <c r="F21" s="106"/>
      <c r="G21" s="14" t="s">
        <v>19</v>
      </c>
      <c r="H21" s="91">
        <v>30</v>
      </c>
      <c r="I21" s="93"/>
      <c r="J21" s="58">
        <v>27</v>
      </c>
      <c r="K21" s="59" t="s">
        <v>27</v>
      </c>
    </row>
    <row r="22" spans="1:11" ht="83.45" customHeight="1">
      <c r="A22" s="102"/>
      <c r="B22" s="126" t="s">
        <v>106</v>
      </c>
      <c r="C22" s="52" t="s">
        <v>107</v>
      </c>
      <c r="D22" s="39" t="s">
        <v>240</v>
      </c>
      <c r="E22" s="91" t="s">
        <v>36</v>
      </c>
      <c r="F22" s="93"/>
      <c r="G22" s="55" t="s">
        <v>36</v>
      </c>
      <c r="H22" s="89">
        <v>10</v>
      </c>
      <c r="I22" s="89"/>
      <c r="J22" s="99">
        <v>6</v>
      </c>
      <c r="K22" s="98" t="s">
        <v>204</v>
      </c>
    </row>
    <row r="23" spans="1:11" ht="24.95" hidden="1" customHeight="1">
      <c r="A23" s="102"/>
      <c r="B23" s="127"/>
      <c r="D23" s="19"/>
      <c r="E23" s="56"/>
      <c r="F23" s="56"/>
      <c r="G23" s="56"/>
      <c r="H23" s="89"/>
      <c r="I23" s="89"/>
      <c r="J23" s="99"/>
      <c r="K23" s="98"/>
    </row>
    <row r="24" spans="1:11" ht="28.5" customHeight="1">
      <c r="A24" s="118" t="s">
        <v>29</v>
      </c>
      <c r="B24" s="119"/>
      <c r="C24" s="119"/>
      <c r="D24" s="119"/>
      <c r="E24" s="119"/>
      <c r="F24" s="119"/>
      <c r="G24" s="120"/>
      <c r="H24" s="121">
        <f>SUM(H15:I23)--H8</f>
        <v>100</v>
      </c>
      <c r="I24" s="121"/>
      <c r="J24" s="15">
        <f>SUM(J15:J23)+J8</f>
        <v>91.5</v>
      </c>
      <c r="K24" s="61"/>
    </row>
    <row r="25" spans="1:11" ht="141" customHeight="1">
      <c r="A25" s="122" t="s">
        <v>108</v>
      </c>
      <c r="B25" s="123"/>
      <c r="C25" s="123"/>
      <c r="D25" s="123"/>
      <c r="E25" s="123"/>
      <c r="F25" s="123"/>
      <c r="G25" s="123"/>
      <c r="H25" s="123"/>
      <c r="I25" s="123"/>
      <c r="J25" s="123"/>
      <c r="K25" s="123"/>
    </row>
    <row r="27" spans="1:11">
      <c r="A27" s="16"/>
    </row>
  </sheetData>
  <mergeCells count="50">
    <mergeCell ref="A24:G24"/>
    <mergeCell ref="H24:I24"/>
    <mergeCell ref="A25:K25"/>
    <mergeCell ref="J18:J20"/>
    <mergeCell ref="K18:K20"/>
    <mergeCell ref="E21:F21"/>
    <mergeCell ref="H21:I21"/>
    <mergeCell ref="B22:B23"/>
    <mergeCell ref="E22:F22"/>
    <mergeCell ref="H22:I23"/>
    <mergeCell ref="J22:J23"/>
    <mergeCell ref="K22:K23"/>
    <mergeCell ref="C18:C20"/>
    <mergeCell ref="D18:D20"/>
    <mergeCell ref="E18:F20"/>
    <mergeCell ref="G18:G20"/>
    <mergeCell ref="H18:I20"/>
    <mergeCell ref="A12:A13"/>
    <mergeCell ref="B12:F12"/>
    <mergeCell ref="G12:K12"/>
    <mergeCell ref="B13:F13"/>
    <mergeCell ref="G13:K13"/>
    <mergeCell ref="A14:A23"/>
    <mergeCell ref="E14:F14"/>
    <mergeCell ref="H14:I14"/>
    <mergeCell ref="B15:B20"/>
    <mergeCell ref="E15:F15"/>
    <mergeCell ref="H15:I15"/>
    <mergeCell ref="E16:F16"/>
    <mergeCell ref="H16:I16"/>
    <mergeCell ref="E17:F17"/>
    <mergeCell ref="H17:I17"/>
    <mergeCell ref="A6:C6"/>
    <mergeCell ref="D6:F6"/>
    <mergeCell ref="G6:H6"/>
    <mergeCell ref="I6:K6"/>
    <mergeCell ref="A7:C11"/>
    <mergeCell ref="J7:K7"/>
    <mergeCell ref="J8:K8"/>
    <mergeCell ref="J9:K9"/>
    <mergeCell ref="J10:K10"/>
    <mergeCell ref="J11:K11"/>
    <mergeCell ref="A1:K1"/>
    <mergeCell ref="A2:K2"/>
    <mergeCell ref="A4:C4"/>
    <mergeCell ref="D4:K4"/>
    <mergeCell ref="A5:C5"/>
    <mergeCell ref="D5:F5"/>
    <mergeCell ref="G5:H5"/>
    <mergeCell ref="I5:K5"/>
  </mergeCells>
  <phoneticPr fontId="7" type="noConversion"/>
  <printOptions horizontalCentered="1"/>
  <pageMargins left="0.30902777777777801" right="0.30902777777777801" top="0.75" bottom="0.55000000000000004" header="0.30902777777777801" footer="0.30902777777777801"/>
  <pageSetup paperSize="9" orientation="landscape" r:id="rId1"/>
</worksheet>
</file>

<file path=xl/worksheets/sheet4.xml><?xml version="1.0" encoding="utf-8"?>
<worksheet xmlns="http://schemas.openxmlformats.org/spreadsheetml/2006/main" xmlns:r="http://schemas.openxmlformats.org/officeDocument/2006/relationships">
  <sheetPr codeName="Sheet8"/>
  <dimension ref="A1:K33"/>
  <sheetViews>
    <sheetView workbookViewId="0">
      <selection activeCell="G11" sqref="G11"/>
    </sheetView>
  </sheetViews>
  <sheetFormatPr defaultColWidth="8.75" defaultRowHeight="13.5"/>
  <cols>
    <col min="1" max="1" width="5.5" style="1" customWidth="1"/>
    <col min="2" max="3" width="8.75" style="1"/>
    <col min="4" max="4" width="23.5" style="1" customWidth="1"/>
    <col min="5" max="6" width="11.25" style="1" customWidth="1"/>
    <col min="7" max="7" width="14.75" style="1" customWidth="1"/>
    <col min="8" max="8" width="14" style="1" customWidth="1"/>
    <col min="9" max="9" width="14.125" style="1" customWidth="1"/>
    <col min="10" max="10" width="12.75" style="17" customWidth="1"/>
    <col min="11" max="11" width="14.75" style="1" customWidth="1"/>
    <col min="12" max="16384" width="8.75" style="1"/>
  </cols>
  <sheetData>
    <row r="1" spans="1:11" ht="20.25" customHeight="1">
      <c r="A1" s="87" t="s">
        <v>0</v>
      </c>
      <c r="B1" s="87"/>
      <c r="C1" s="87"/>
      <c r="D1" s="87"/>
      <c r="E1" s="87"/>
      <c r="F1" s="87"/>
      <c r="G1" s="87"/>
      <c r="H1" s="87"/>
      <c r="I1" s="87"/>
      <c r="J1" s="87"/>
      <c r="K1" s="87"/>
    </row>
    <row r="2" spans="1:11" ht="13.5" customHeight="1">
      <c r="A2" s="88" t="s">
        <v>87</v>
      </c>
      <c r="B2" s="88"/>
      <c r="C2" s="88"/>
      <c r="D2" s="88"/>
      <c r="E2" s="88"/>
      <c r="F2" s="88"/>
      <c r="G2" s="88"/>
      <c r="H2" s="88"/>
      <c r="I2" s="88"/>
      <c r="J2" s="88"/>
      <c r="K2" s="88"/>
    </row>
    <row r="3" spans="1:11">
      <c r="A3" s="2"/>
      <c r="B3" s="2"/>
      <c r="C3" s="2"/>
      <c r="D3" s="2"/>
      <c r="E3" s="2"/>
      <c r="F3" s="2"/>
      <c r="G3" s="2"/>
      <c r="H3" s="2"/>
      <c r="I3" s="2"/>
      <c r="J3" s="3"/>
      <c r="K3" s="2"/>
    </row>
    <row r="4" spans="1:11" ht="21" customHeight="1">
      <c r="A4" s="89" t="s">
        <v>93</v>
      </c>
      <c r="B4" s="89"/>
      <c r="C4" s="89"/>
      <c r="D4" s="90" t="s">
        <v>165</v>
      </c>
      <c r="E4" s="90"/>
      <c r="F4" s="90"/>
      <c r="G4" s="90"/>
      <c r="H4" s="90"/>
      <c r="I4" s="90"/>
      <c r="J4" s="90"/>
      <c r="K4" s="90"/>
    </row>
    <row r="5" spans="1:11" ht="21" customHeight="1">
      <c r="A5" s="89" t="s">
        <v>88</v>
      </c>
      <c r="B5" s="89"/>
      <c r="C5" s="89"/>
      <c r="D5" s="91" t="s">
        <v>30</v>
      </c>
      <c r="E5" s="92"/>
      <c r="F5" s="93"/>
      <c r="G5" s="89" t="s">
        <v>98</v>
      </c>
      <c r="H5" s="89"/>
      <c r="I5" s="89" t="s">
        <v>31</v>
      </c>
      <c r="J5" s="89"/>
      <c r="K5" s="89"/>
    </row>
    <row r="6" spans="1:11" ht="21" customHeight="1">
      <c r="A6" s="91" t="s">
        <v>89</v>
      </c>
      <c r="B6" s="92"/>
      <c r="C6" s="93"/>
      <c r="D6" s="91" t="s">
        <v>109</v>
      </c>
      <c r="E6" s="92"/>
      <c r="F6" s="93"/>
      <c r="G6" s="91" t="s">
        <v>90</v>
      </c>
      <c r="H6" s="93"/>
      <c r="I6" s="91">
        <v>57362925</v>
      </c>
      <c r="J6" s="92"/>
      <c r="K6" s="93"/>
    </row>
    <row r="7" spans="1:11" ht="36" customHeight="1">
      <c r="A7" s="98" t="s">
        <v>2</v>
      </c>
      <c r="B7" s="98"/>
      <c r="C7" s="98"/>
      <c r="D7" s="25"/>
      <c r="E7" s="27" t="s">
        <v>110</v>
      </c>
      <c r="F7" s="27" t="s">
        <v>111</v>
      </c>
      <c r="G7" s="27" t="s">
        <v>3</v>
      </c>
      <c r="H7" s="27" t="s">
        <v>4</v>
      </c>
      <c r="I7" s="27" t="s">
        <v>5</v>
      </c>
      <c r="J7" s="99" t="s">
        <v>6</v>
      </c>
      <c r="K7" s="99"/>
    </row>
    <row r="8" spans="1:11" ht="25.5" customHeight="1">
      <c r="A8" s="98"/>
      <c r="B8" s="98"/>
      <c r="C8" s="98"/>
      <c r="D8" s="25" t="s">
        <v>7</v>
      </c>
      <c r="E8" s="5">
        <v>71.52</v>
      </c>
      <c r="F8" s="5">
        <f>E8</f>
        <v>71.52</v>
      </c>
      <c r="G8" s="5">
        <v>54.618699999999997</v>
      </c>
      <c r="H8" s="25">
        <v>10</v>
      </c>
      <c r="I8" s="7">
        <f>G8/E8</f>
        <v>0.76368428411633105</v>
      </c>
      <c r="J8" s="100">
        <f>H8*I8</f>
        <v>7.6368428411633102</v>
      </c>
      <c r="K8" s="100"/>
    </row>
    <row r="9" spans="1:11" ht="25.5" customHeight="1">
      <c r="A9" s="98"/>
      <c r="B9" s="98"/>
      <c r="C9" s="98"/>
      <c r="D9" s="26" t="s">
        <v>92</v>
      </c>
      <c r="E9" s="8">
        <f>E8</f>
        <v>71.52</v>
      </c>
      <c r="F9" s="8">
        <f>E9</f>
        <v>71.52</v>
      </c>
      <c r="G9" s="9">
        <f>G8</f>
        <v>54.618699999999997</v>
      </c>
      <c r="H9" s="25"/>
      <c r="I9" s="25" t="s">
        <v>99</v>
      </c>
      <c r="J9" s="101" t="s">
        <v>100</v>
      </c>
      <c r="K9" s="101"/>
    </row>
    <row r="10" spans="1:11" ht="25.5" customHeight="1">
      <c r="A10" s="98"/>
      <c r="B10" s="98"/>
      <c r="C10" s="98"/>
      <c r="D10" s="38" t="s">
        <v>91</v>
      </c>
      <c r="E10" s="8"/>
      <c r="F10" s="8"/>
      <c r="G10" s="9"/>
      <c r="H10" s="25"/>
      <c r="I10" s="25" t="s">
        <v>100</v>
      </c>
      <c r="J10" s="101" t="s">
        <v>101</v>
      </c>
      <c r="K10" s="101"/>
    </row>
    <row r="11" spans="1:11" ht="25.5" customHeight="1">
      <c r="A11" s="98"/>
      <c r="B11" s="98"/>
      <c r="C11" s="98"/>
      <c r="D11" s="26" t="s">
        <v>8</v>
      </c>
      <c r="E11" s="26"/>
      <c r="F11" s="26"/>
      <c r="G11" s="25"/>
      <c r="H11" s="25"/>
      <c r="I11" s="25" t="s">
        <v>100</v>
      </c>
      <c r="J11" s="101" t="s">
        <v>101</v>
      </c>
      <c r="K11" s="101"/>
    </row>
    <row r="12" spans="1:11" ht="39.950000000000003" customHeight="1">
      <c r="A12" s="96" t="s">
        <v>9</v>
      </c>
      <c r="B12" s="104" t="s">
        <v>94</v>
      </c>
      <c r="C12" s="105"/>
      <c r="D12" s="105"/>
      <c r="E12" s="105"/>
      <c r="F12" s="106"/>
      <c r="G12" s="91" t="s">
        <v>95</v>
      </c>
      <c r="H12" s="92"/>
      <c r="I12" s="92"/>
      <c r="J12" s="92"/>
      <c r="K12" s="93"/>
    </row>
    <row r="13" spans="1:11" ht="103.5" customHeight="1">
      <c r="A13" s="97"/>
      <c r="B13" s="142" t="s">
        <v>166</v>
      </c>
      <c r="C13" s="143"/>
      <c r="D13" s="143"/>
      <c r="E13" s="143"/>
      <c r="F13" s="144"/>
      <c r="G13" s="98" t="s">
        <v>32</v>
      </c>
      <c r="H13" s="98"/>
      <c r="I13" s="98"/>
      <c r="J13" s="98"/>
      <c r="K13" s="98"/>
    </row>
    <row r="14" spans="1:11" ht="54">
      <c r="A14" s="102" t="s">
        <v>10</v>
      </c>
      <c r="B14" s="27" t="s">
        <v>11</v>
      </c>
      <c r="C14" s="25" t="s">
        <v>12</v>
      </c>
      <c r="D14" s="25" t="s">
        <v>13</v>
      </c>
      <c r="E14" s="104" t="s">
        <v>15</v>
      </c>
      <c r="F14" s="106"/>
      <c r="G14" s="27" t="s">
        <v>96</v>
      </c>
      <c r="H14" s="91" t="s">
        <v>14</v>
      </c>
      <c r="I14" s="93"/>
      <c r="J14" s="11" t="s">
        <v>6</v>
      </c>
      <c r="K14" s="27" t="s">
        <v>272</v>
      </c>
    </row>
    <row r="15" spans="1:11" ht="77.099999999999994" customHeight="1">
      <c r="A15" s="102"/>
      <c r="B15" s="103" t="s">
        <v>16</v>
      </c>
      <c r="C15" s="125" t="s">
        <v>17</v>
      </c>
      <c r="D15" s="28" t="s">
        <v>268</v>
      </c>
      <c r="E15" s="124" t="s">
        <v>86</v>
      </c>
      <c r="F15" s="124"/>
      <c r="G15" s="98" t="s">
        <v>167</v>
      </c>
      <c r="H15" s="89">
        <v>10</v>
      </c>
      <c r="I15" s="89"/>
      <c r="J15" s="128">
        <v>10</v>
      </c>
      <c r="K15" s="96"/>
    </row>
    <row r="16" spans="1:11" ht="64.5" customHeight="1">
      <c r="A16" s="102"/>
      <c r="B16" s="103"/>
      <c r="C16" s="126"/>
      <c r="D16" s="28" t="s">
        <v>33</v>
      </c>
      <c r="E16" s="124"/>
      <c r="F16" s="124"/>
      <c r="G16" s="89"/>
      <c r="H16" s="89"/>
      <c r="I16" s="89"/>
      <c r="J16" s="130"/>
      <c r="K16" s="97"/>
    </row>
    <row r="17" spans="1:11" ht="64.5" customHeight="1">
      <c r="A17" s="102"/>
      <c r="B17" s="103"/>
      <c r="C17" s="127"/>
      <c r="D17" s="28" t="s">
        <v>269</v>
      </c>
      <c r="E17" s="124" t="s">
        <v>270</v>
      </c>
      <c r="F17" s="124"/>
      <c r="G17" s="54" t="s">
        <v>271</v>
      </c>
      <c r="H17" s="89">
        <v>5</v>
      </c>
      <c r="I17" s="89"/>
      <c r="J17" s="47">
        <v>5</v>
      </c>
      <c r="K17" s="34"/>
    </row>
    <row r="18" spans="1:11" ht="40.5">
      <c r="A18" s="102"/>
      <c r="B18" s="103"/>
      <c r="C18" s="30" t="s">
        <v>18</v>
      </c>
      <c r="D18" s="27" t="s">
        <v>168</v>
      </c>
      <c r="E18" s="104" t="s">
        <v>19</v>
      </c>
      <c r="F18" s="106"/>
      <c r="G18" s="28" t="s">
        <v>19</v>
      </c>
      <c r="H18" s="104">
        <v>15</v>
      </c>
      <c r="I18" s="106"/>
      <c r="J18" s="35">
        <v>14.5</v>
      </c>
      <c r="K18" s="33" t="s">
        <v>20</v>
      </c>
    </row>
    <row r="19" spans="1:11" ht="59.45" customHeight="1">
      <c r="A19" s="102"/>
      <c r="B19" s="103"/>
      <c r="C19" s="103" t="s">
        <v>21</v>
      </c>
      <c r="D19" s="24" t="s">
        <v>169</v>
      </c>
      <c r="E19" s="140" t="s">
        <v>22</v>
      </c>
      <c r="F19" s="141"/>
      <c r="G19" s="96" t="s">
        <v>23</v>
      </c>
      <c r="H19" s="133">
        <v>10</v>
      </c>
      <c r="I19" s="134"/>
      <c r="J19" s="94">
        <v>10</v>
      </c>
      <c r="K19" s="96"/>
    </row>
    <row r="20" spans="1:11" ht="66.599999999999994" customHeight="1">
      <c r="A20" s="102"/>
      <c r="B20" s="103"/>
      <c r="C20" s="103"/>
      <c r="D20" s="24" t="s">
        <v>170</v>
      </c>
      <c r="E20" s="145"/>
      <c r="F20" s="146"/>
      <c r="G20" s="139"/>
      <c r="H20" s="137"/>
      <c r="I20" s="138"/>
      <c r="J20" s="95"/>
      <c r="K20" s="97"/>
    </row>
    <row r="21" spans="1:11" ht="96" customHeight="1">
      <c r="A21" s="102"/>
      <c r="B21" s="103"/>
      <c r="C21" s="103" t="s">
        <v>24</v>
      </c>
      <c r="D21" s="107" t="s">
        <v>25</v>
      </c>
      <c r="E21" s="108">
        <f>E8</f>
        <v>71.52</v>
      </c>
      <c r="F21" s="109"/>
      <c r="G21" s="96" t="s">
        <v>171</v>
      </c>
      <c r="H21" s="133">
        <v>10</v>
      </c>
      <c r="I21" s="134"/>
      <c r="J21" s="94">
        <v>10</v>
      </c>
      <c r="K21" s="116"/>
    </row>
    <row r="22" spans="1:11" ht="34.5" hidden="1" customHeight="1">
      <c r="A22" s="102"/>
      <c r="B22" s="103"/>
      <c r="C22" s="103"/>
      <c r="D22" s="90"/>
      <c r="E22" s="110"/>
      <c r="F22" s="111"/>
      <c r="G22" s="114"/>
      <c r="H22" s="135"/>
      <c r="I22" s="136"/>
      <c r="J22" s="95"/>
      <c r="K22" s="114"/>
    </row>
    <row r="23" spans="1:11" ht="105" hidden="1" customHeight="1">
      <c r="A23" s="102"/>
      <c r="B23" s="103"/>
      <c r="C23" s="103"/>
      <c r="D23" s="90"/>
      <c r="E23" s="112"/>
      <c r="F23" s="113"/>
      <c r="G23" s="115"/>
      <c r="H23" s="137"/>
      <c r="I23" s="138"/>
      <c r="J23" s="117"/>
      <c r="K23" s="115"/>
    </row>
    <row r="24" spans="1:11" ht="69" customHeight="1">
      <c r="A24" s="102"/>
      <c r="B24" s="103" t="s">
        <v>102</v>
      </c>
      <c r="C24" s="30" t="s">
        <v>105</v>
      </c>
      <c r="D24" s="40" t="s">
        <v>164</v>
      </c>
      <c r="E24" s="104" t="s">
        <v>19</v>
      </c>
      <c r="F24" s="106"/>
      <c r="G24" s="14" t="s">
        <v>19</v>
      </c>
      <c r="H24" s="91">
        <v>10</v>
      </c>
      <c r="I24" s="93"/>
      <c r="J24" s="94">
        <v>26.5</v>
      </c>
      <c r="K24" s="96" t="s">
        <v>27</v>
      </c>
    </row>
    <row r="25" spans="1:11" ht="81">
      <c r="A25" s="102"/>
      <c r="B25" s="103"/>
      <c r="C25" s="30" t="s">
        <v>104</v>
      </c>
      <c r="D25" s="40" t="s">
        <v>34</v>
      </c>
      <c r="E25" s="104" t="s">
        <v>19</v>
      </c>
      <c r="F25" s="106"/>
      <c r="G25" s="14" t="s">
        <v>19</v>
      </c>
      <c r="H25" s="91">
        <v>10</v>
      </c>
      <c r="I25" s="93"/>
      <c r="J25" s="95"/>
      <c r="K25" s="139"/>
    </row>
    <row r="26" spans="1:11" ht="54">
      <c r="A26" s="102"/>
      <c r="B26" s="103"/>
      <c r="C26" s="30" t="s">
        <v>103</v>
      </c>
      <c r="D26" s="40" t="s">
        <v>172</v>
      </c>
      <c r="E26" s="104" t="s">
        <v>19</v>
      </c>
      <c r="F26" s="106"/>
      <c r="G26" s="14" t="s">
        <v>19</v>
      </c>
      <c r="H26" s="91">
        <v>10</v>
      </c>
      <c r="I26" s="93"/>
      <c r="J26" s="117"/>
      <c r="K26" s="97"/>
    </row>
    <row r="27" spans="1:11" ht="56.45" customHeight="1">
      <c r="A27" s="102"/>
      <c r="B27" s="126" t="s">
        <v>106</v>
      </c>
      <c r="C27" s="131" t="s">
        <v>107</v>
      </c>
      <c r="D27" s="39" t="s">
        <v>37</v>
      </c>
      <c r="E27" s="91" t="s">
        <v>36</v>
      </c>
      <c r="F27" s="93"/>
      <c r="G27" s="31" t="s">
        <v>36</v>
      </c>
      <c r="H27" s="89">
        <v>10</v>
      </c>
      <c r="I27" s="89"/>
      <c r="J27" s="99">
        <v>6</v>
      </c>
      <c r="K27" s="98" t="s">
        <v>204</v>
      </c>
    </row>
    <row r="28" spans="1:11" ht="51.95" customHeight="1">
      <c r="A28" s="102"/>
      <c r="B28" s="126"/>
      <c r="C28" s="132"/>
      <c r="D28" s="18" t="s">
        <v>35</v>
      </c>
      <c r="E28" s="133" t="s">
        <v>36</v>
      </c>
      <c r="F28" s="134"/>
      <c r="G28" s="31" t="s">
        <v>36</v>
      </c>
      <c r="H28" s="89"/>
      <c r="I28" s="89"/>
      <c r="J28" s="99"/>
      <c r="K28" s="98"/>
    </row>
    <row r="29" spans="1:11" ht="24.95" hidden="1" customHeight="1">
      <c r="A29" s="102"/>
      <c r="B29" s="127"/>
      <c r="D29" s="19"/>
      <c r="E29" s="37"/>
      <c r="F29" s="37"/>
      <c r="G29" s="37"/>
      <c r="H29" s="89"/>
      <c r="I29" s="89"/>
      <c r="J29" s="99"/>
      <c r="K29" s="98"/>
    </row>
    <row r="30" spans="1:11" ht="28.5" customHeight="1">
      <c r="A30" s="118" t="s">
        <v>29</v>
      </c>
      <c r="B30" s="119"/>
      <c r="C30" s="119"/>
      <c r="D30" s="119"/>
      <c r="E30" s="119"/>
      <c r="F30" s="119"/>
      <c r="G30" s="120"/>
      <c r="H30" s="121">
        <f>SUM(H15:I29)--H8</f>
        <v>100</v>
      </c>
      <c r="I30" s="121"/>
      <c r="J30" s="15">
        <f>SUM(J15:J29)+J8</f>
        <v>89.636842841163315</v>
      </c>
      <c r="K30" s="26"/>
    </row>
    <row r="31" spans="1:11" ht="141" customHeight="1">
      <c r="A31" s="122" t="s">
        <v>108</v>
      </c>
      <c r="B31" s="123"/>
      <c r="C31" s="123"/>
      <c r="D31" s="123"/>
      <c r="E31" s="123"/>
      <c r="F31" s="123"/>
      <c r="G31" s="123"/>
      <c r="H31" s="123"/>
      <c r="I31" s="123"/>
      <c r="J31" s="123"/>
      <c r="K31" s="123"/>
    </row>
    <row r="33" spans="1:1">
      <c r="A33" s="16"/>
    </row>
  </sheetData>
  <mergeCells count="69">
    <mergeCell ref="A30:G30"/>
    <mergeCell ref="H30:I30"/>
    <mergeCell ref="A31:K31"/>
    <mergeCell ref="C15:C17"/>
    <mergeCell ref="E17:F17"/>
    <mergeCell ref="H17:I17"/>
    <mergeCell ref="B27:B29"/>
    <mergeCell ref="C27:C28"/>
    <mergeCell ref="E27:F27"/>
    <mergeCell ref="H27:I29"/>
    <mergeCell ref="J27:J29"/>
    <mergeCell ref="K27:K29"/>
    <mergeCell ref="E28:F28"/>
    <mergeCell ref="K21:K23"/>
    <mergeCell ref="B24:B26"/>
    <mergeCell ref="E24:F24"/>
    <mergeCell ref="H24:I24"/>
    <mergeCell ref="J24:J26"/>
    <mergeCell ref="K24:K26"/>
    <mergeCell ref="E25:F25"/>
    <mergeCell ref="H25:I25"/>
    <mergeCell ref="E26:F26"/>
    <mergeCell ref="H26:I26"/>
    <mergeCell ref="J21:J23"/>
    <mergeCell ref="C19:C20"/>
    <mergeCell ref="E19:F20"/>
    <mergeCell ref="G19:G20"/>
    <mergeCell ref="H19:I20"/>
    <mergeCell ref="J19:J20"/>
    <mergeCell ref="C21:C23"/>
    <mergeCell ref="D21:D23"/>
    <mergeCell ref="E21:F23"/>
    <mergeCell ref="G21:G23"/>
    <mergeCell ref="H21:I23"/>
    <mergeCell ref="G12:K12"/>
    <mergeCell ref="B13:F13"/>
    <mergeCell ref="G13:K13"/>
    <mergeCell ref="K19:K20"/>
    <mergeCell ref="E15:F16"/>
    <mergeCell ref="G15:G16"/>
    <mergeCell ref="H15:I16"/>
    <mergeCell ref="J15:J16"/>
    <mergeCell ref="K15:K16"/>
    <mergeCell ref="E18:F18"/>
    <mergeCell ref="H18:I18"/>
    <mergeCell ref="A14:A29"/>
    <mergeCell ref="E14:F14"/>
    <mergeCell ref="H14:I14"/>
    <mergeCell ref="B15:B23"/>
    <mergeCell ref="A6:C6"/>
    <mergeCell ref="D6:F6"/>
    <mergeCell ref="G6:H6"/>
    <mergeCell ref="I6:K6"/>
    <mergeCell ref="A7:C11"/>
    <mergeCell ref="J7:K7"/>
    <mergeCell ref="J8:K8"/>
    <mergeCell ref="J9:K9"/>
    <mergeCell ref="J10:K10"/>
    <mergeCell ref="J11:K11"/>
    <mergeCell ref="A12:A13"/>
    <mergeCell ref="B12:F12"/>
    <mergeCell ref="A1:K1"/>
    <mergeCell ref="A2:K2"/>
    <mergeCell ref="A4:C4"/>
    <mergeCell ref="D4:K4"/>
    <mergeCell ref="A5:C5"/>
    <mergeCell ref="D5:F5"/>
    <mergeCell ref="G5:H5"/>
    <mergeCell ref="I5:K5"/>
  </mergeCells>
  <phoneticPr fontId="7" type="noConversion"/>
  <printOptions horizontalCentered="1"/>
  <pageMargins left="0.30902777777777801" right="0.30902777777777801" top="0.75" bottom="0.55000000000000004" header="0.30902777777777801" footer="0.30902777777777801"/>
  <pageSetup paperSize="9" orientation="landscape" r:id="rId1"/>
</worksheet>
</file>

<file path=xl/worksheets/sheet5.xml><?xml version="1.0" encoding="utf-8"?>
<worksheet xmlns="http://schemas.openxmlformats.org/spreadsheetml/2006/main" xmlns:r="http://schemas.openxmlformats.org/officeDocument/2006/relationships">
  <sheetPr codeName="Sheet2"/>
  <dimension ref="A1:K32"/>
  <sheetViews>
    <sheetView topLeftCell="A5" workbookViewId="0">
      <selection activeCell="G40" sqref="G40"/>
    </sheetView>
  </sheetViews>
  <sheetFormatPr defaultColWidth="8.75" defaultRowHeight="13.5"/>
  <cols>
    <col min="1" max="1" width="5.5" style="1" customWidth="1"/>
    <col min="2" max="3" width="8.75" style="1"/>
    <col min="4" max="4" width="23.5" style="1" customWidth="1"/>
    <col min="5" max="6" width="11.25" style="1" customWidth="1"/>
    <col min="7" max="7" width="14.75" style="1" customWidth="1"/>
    <col min="8" max="8" width="14" style="1" customWidth="1"/>
    <col min="9" max="9" width="14.125" style="1" customWidth="1"/>
    <col min="10" max="10" width="12.75" style="17" customWidth="1"/>
    <col min="11" max="11" width="14.75" style="1" customWidth="1"/>
    <col min="12" max="16384" width="8.75" style="1"/>
  </cols>
  <sheetData>
    <row r="1" spans="1:11" ht="20.25" customHeight="1">
      <c r="A1" s="87" t="s">
        <v>0</v>
      </c>
      <c r="B1" s="87"/>
      <c r="C1" s="87"/>
      <c r="D1" s="87"/>
      <c r="E1" s="87"/>
      <c r="F1" s="87"/>
      <c r="G1" s="87"/>
      <c r="H1" s="87"/>
      <c r="I1" s="87"/>
      <c r="J1" s="87"/>
      <c r="K1" s="87"/>
    </row>
    <row r="2" spans="1:11" ht="13.5" customHeight="1">
      <c r="A2" s="88" t="s">
        <v>87</v>
      </c>
      <c r="B2" s="88"/>
      <c r="C2" s="88"/>
      <c r="D2" s="88"/>
      <c r="E2" s="88"/>
      <c r="F2" s="88"/>
      <c r="G2" s="88"/>
      <c r="H2" s="88"/>
      <c r="I2" s="88"/>
      <c r="J2" s="88"/>
      <c r="K2" s="88"/>
    </row>
    <row r="3" spans="1:11">
      <c r="A3" s="2"/>
      <c r="B3" s="2"/>
      <c r="C3" s="2"/>
      <c r="D3" s="2"/>
      <c r="E3" s="2"/>
      <c r="F3" s="2"/>
      <c r="G3" s="2"/>
      <c r="H3" s="2"/>
      <c r="I3" s="2"/>
      <c r="J3" s="3"/>
      <c r="K3" s="2"/>
    </row>
    <row r="4" spans="1:11" ht="21" customHeight="1">
      <c r="A4" s="89" t="s">
        <v>93</v>
      </c>
      <c r="B4" s="89"/>
      <c r="C4" s="89"/>
      <c r="D4" s="90" t="s">
        <v>38</v>
      </c>
      <c r="E4" s="90"/>
      <c r="F4" s="90"/>
      <c r="G4" s="90"/>
      <c r="H4" s="90"/>
      <c r="I4" s="90"/>
      <c r="J4" s="90"/>
      <c r="K4" s="90"/>
    </row>
    <row r="5" spans="1:11" ht="21" customHeight="1">
      <c r="A5" s="89" t="s">
        <v>88</v>
      </c>
      <c r="B5" s="89"/>
      <c r="C5" s="89"/>
      <c r="D5" s="91" t="s">
        <v>30</v>
      </c>
      <c r="E5" s="92"/>
      <c r="F5" s="93"/>
      <c r="G5" s="89" t="s">
        <v>98</v>
      </c>
      <c r="H5" s="89"/>
      <c r="I5" s="89" t="s">
        <v>31</v>
      </c>
      <c r="J5" s="89"/>
      <c r="K5" s="89"/>
    </row>
    <row r="6" spans="1:11" ht="21" customHeight="1">
      <c r="A6" s="91" t="s">
        <v>89</v>
      </c>
      <c r="B6" s="92"/>
      <c r="C6" s="93"/>
      <c r="D6" s="91" t="s">
        <v>109</v>
      </c>
      <c r="E6" s="92"/>
      <c r="F6" s="93"/>
      <c r="G6" s="91" t="s">
        <v>90</v>
      </c>
      <c r="H6" s="93"/>
      <c r="I6" s="91">
        <v>57362925</v>
      </c>
      <c r="J6" s="92"/>
      <c r="K6" s="93"/>
    </row>
    <row r="7" spans="1:11" ht="36" customHeight="1">
      <c r="A7" s="98" t="s">
        <v>2</v>
      </c>
      <c r="B7" s="98"/>
      <c r="C7" s="98"/>
      <c r="D7" s="25"/>
      <c r="E7" s="27" t="s">
        <v>110</v>
      </c>
      <c r="F7" s="27" t="s">
        <v>111</v>
      </c>
      <c r="G7" s="4" t="s">
        <v>3</v>
      </c>
      <c r="H7" s="4" t="s">
        <v>4</v>
      </c>
      <c r="I7" s="27" t="s">
        <v>5</v>
      </c>
      <c r="J7" s="99" t="s">
        <v>6</v>
      </c>
      <c r="K7" s="99"/>
    </row>
    <row r="8" spans="1:11" ht="25.5" customHeight="1">
      <c r="A8" s="98"/>
      <c r="B8" s="98"/>
      <c r="C8" s="98"/>
      <c r="D8" s="25" t="s">
        <v>7</v>
      </c>
      <c r="E8" s="5">
        <v>283</v>
      </c>
      <c r="F8" s="5">
        <f>E8</f>
        <v>283</v>
      </c>
      <c r="G8" s="5">
        <v>277.64150000000001</v>
      </c>
      <c r="H8" s="6">
        <v>10</v>
      </c>
      <c r="I8" s="7">
        <f>G8/E8</f>
        <v>0.98106537102473501</v>
      </c>
      <c r="J8" s="100">
        <f>H8*I8</f>
        <v>9.810653710247351</v>
      </c>
      <c r="K8" s="100"/>
    </row>
    <row r="9" spans="1:11" ht="25.5" customHeight="1">
      <c r="A9" s="98"/>
      <c r="B9" s="98"/>
      <c r="C9" s="98"/>
      <c r="D9" s="26" t="s">
        <v>92</v>
      </c>
      <c r="E9" s="8">
        <f>E8</f>
        <v>283</v>
      </c>
      <c r="F9" s="8">
        <f>E9</f>
        <v>283</v>
      </c>
      <c r="G9" s="9">
        <f>G8</f>
        <v>277.64150000000001</v>
      </c>
      <c r="H9" s="6"/>
      <c r="I9" s="25" t="s">
        <v>99</v>
      </c>
      <c r="J9" s="101" t="s">
        <v>100</v>
      </c>
      <c r="K9" s="101"/>
    </row>
    <row r="10" spans="1:11" ht="25.5" customHeight="1">
      <c r="A10" s="98"/>
      <c r="B10" s="98"/>
      <c r="C10" s="98"/>
      <c r="D10" s="38" t="s">
        <v>91</v>
      </c>
      <c r="E10" s="8"/>
      <c r="F10" s="8"/>
      <c r="G10" s="9"/>
      <c r="H10" s="25"/>
      <c r="I10" s="25" t="s">
        <v>100</v>
      </c>
      <c r="J10" s="101" t="s">
        <v>101</v>
      </c>
      <c r="K10" s="101"/>
    </row>
    <row r="11" spans="1:11" ht="25.5" customHeight="1">
      <c r="A11" s="98"/>
      <c r="B11" s="98"/>
      <c r="C11" s="98"/>
      <c r="D11" s="26" t="s">
        <v>8</v>
      </c>
      <c r="E11" s="10"/>
      <c r="F11" s="26"/>
      <c r="G11" s="6"/>
      <c r="H11" s="6"/>
      <c r="I11" s="25" t="s">
        <v>100</v>
      </c>
      <c r="J11" s="101" t="s">
        <v>101</v>
      </c>
      <c r="K11" s="101"/>
    </row>
    <row r="12" spans="1:11" ht="39.950000000000003" customHeight="1">
      <c r="A12" s="96" t="s">
        <v>9</v>
      </c>
      <c r="B12" s="104" t="s">
        <v>94</v>
      </c>
      <c r="C12" s="105"/>
      <c r="D12" s="105"/>
      <c r="E12" s="105"/>
      <c r="F12" s="106"/>
      <c r="G12" s="91" t="s">
        <v>95</v>
      </c>
      <c r="H12" s="92"/>
      <c r="I12" s="92"/>
      <c r="J12" s="92"/>
      <c r="K12" s="93"/>
    </row>
    <row r="13" spans="1:11" ht="81.75" customHeight="1">
      <c r="A13" s="97"/>
      <c r="B13" s="104" t="s">
        <v>112</v>
      </c>
      <c r="C13" s="105"/>
      <c r="D13" s="105"/>
      <c r="E13" s="105"/>
      <c r="F13" s="106"/>
      <c r="G13" s="98" t="s">
        <v>113</v>
      </c>
      <c r="H13" s="98"/>
      <c r="I13" s="98"/>
      <c r="J13" s="98"/>
      <c r="K13" s="98"/>
    </row>
    <row r="14" spans="1:11" ht="54">
      <c r="A14" s="102" t="s">
        <v>10</v>
      </c>
      <c r="B14" s="4" t="s">
        <v>11</v>
      </c>
      <c r="C14" s="6" t="s">
        <v>12</v>
      </c>
      <c r="D14" s="6" t="s">
        <v>13</v>
      </c>
      <c r="E14" s="104" t="s">
        <v>15</v>
      </c>
      <c r="F14" s="106"/>
      <c r="G14" s="4" t="s">
        <v>96</v>
      </c>
      <c r="H14" s="91" t="s">
        <v>14</v>
      </c>
      <c r="I14" s="93"/>
      <c r="J14" s="11" t="s">
        <v>6</v>
      </c>
      <c r="K14" s="4" t="s">
        <v>97</v>
      </c>
    </row>
    <row r="15" spans="1:11" ht="77.099999999999994" customHeight="1">
      <c r="A15" s="102"/>
      <c r="B15" s="103" t="s">
        <v>16</v>
      </c>
      <c r="C15" s="103" t="s">
        <v>17</v>
      </c>
      <c r="D15" s="28" t="s">
        <v>39</v>
      </c>
      <c r="E15" s="140" t="s">
        <v>41</v>
      </c>
      <c r="F15" s="141"/>
      <c r="G15" s="96" t="s">
        <v>42</v>
      </c>
      <c r="H15" s="133">
        <v>15</v>
      </c>
      <c r="I15" s="134"/>
      <c r="J15" s="128">
        <v>15</v>
      </c>
      <c r="K15" s="96"/>
    </row>
    <row r="16" spans="1:11" ht="64.5" customHeight="1">
      <c r="A16" s="102"/>
      <c r="B16" s="103"/>
      <c r="C16" s="103"/>
      <c r="D16" s="28" t="s">
        <v>40</v>
      </c>
      <c r="E16" s="145"/>
      <c r="F16" s="146"/>
      <c r="G16" s="114"/>
      <c r="H16" s="137"/>
      <c r="I16" s="138"/>
      <c r="J16" s="130"/>
      <c r="K16" s="97"/>
    </row>
    <row r="17" spans="1:11" ht="148.5">
      <c r="A17" s="102"/>
      <c r="B17" s="103"/>
      <c r="C17" s="30" t="s">
        <v>18</v>
      </c>
      <c r="D17" s="28" t="s">
        <v>160</v>
      </c>
      <c r="E17" s="104" t="s">
        <v>19</v>
      </c>
      <c r="F17" s="106"/>
      <c r="G17" s="12" t="s">
        <v>19</v>
      </c>
      <c r="H17" s="104">
        <v>15</v>
      </c>
      <c r="I17" s="106"/>
      <c r="J17" s="23">
        <v>13.5</v>
      </c>
      <c r="K17" s="22" t="s">
        <v>20</v>
      </c>
    </row>
    <row r="18" spans="1:11" ht="59.45" customHeight="1">
      <c r="A18" s="102"/>
      <c r="B18" s="103"/>
      <c r="C18" s="103" t="s">
        <v>21</v>
      </c>
      <c r="D18" s="28" t="s">
        <v>161</v>
      </c>
      <c r="E18" s="140" t="s">
        <v>22</v>
      </c>
      <c r="F18" s="141"/>
      <c r="G18" s="96" t="s">
        <v>23</v>
      </c>
      <c r="H18" s="133">
        <v>10</v>
      </c>
      <c r="I18" s="134"/>
      <c r="J18" s="94">
        <v>10</v>
      </c>
      <c r="K18" s="96"/>
    </row>
    <row r="19" spans="1:11" ht="66.599999999999994" customHeight="1">
      <c r="A19" s="102"/>
      <c r="B19" s="103"/>
      <c r="C19" s="103"/>
      <c r="D19" s="28" t="s">
        <v>162</v>
      </c>
      <c r="E19" s="145"/>
      <c r="F19" s="146"/>
      <c r="G19" s="139"/>
      <c r="H19" s="137"/>
      <c r="I19" s="138"/>
      <c r="J19" s="95"/>
      <c r="K19" s="97"/>
    </row>
    <row r="20" spans="1:11" ht="96" customHeight="1">
      <c r="A20" s="102"/>
      <c r="B20" s="103"/>
      <c r="C20" s="103" t="s">
        <v>24</v>
      </c>
      <c r="D20" s="107" t="s">
        <v>25</v>
      </c>
      <c r="E20" s="108">
        <f>E8</f>
        <v>283</v>
      </c>
      <c r="F20" s="109"/>
      <c r="G20" s="96" t="s">
        <v>163</v>
      </c>
      <c r="H20" s="133">
        <v>10</v>
      </c>
      <c r="I20" s="134"/>
      <c r="J20" s="94">
        <v>10</v>
      </c>
      <c r="K20" s="116"/>
    </row>
    <row r="21" spans="1:11" ht="34.5" hidden="1" customHeight="1">
      <c r="A21" s="102"/>
      <c r="B21" s="103"/>
      <c r="C21" s="103"/>
      <c r="D21" s="90"/>
      <c r="E21" s="110"/>
      <c r="F21" s="111"/>
      <c r="G21" s="114"/>
      <c r="H21" s="135"/>
      <c r="I21" s="136"/>
      <c r="J21" s="95"/>
      <c r="K21" s="114"/>
    </row>
    <row r="22" spans="1:11" ht="105" hidden="1" customHeight="1">
      <c r="A22" s="102"/>
      <c r="B22" s="103"/>
      <c r="C22" s="103"/>
      <c r="D22" s="90"/>
      <c r="E22" s="112"/>
      <c r="F22" s="113"/>
      <c r="G22" s="115"/>
      <c r="H22" s="137"/>
      <c r="I22" s="138"/>
      <c r="J22" s="117"/>
      <c r="K22" s="115"/>
    </row>
    <row r="23" spans="1:11" ht="69" customHeight="1">
      <c r="A23" s="102"/>
      <c r="B23" s="103" t="s">
        <v>102</v>
      </c>
      <c r="C23" s="30" t="s">
        <v>105</v>
      </c>
      <c r="D23" s="40" t="s">
        <v>164</v>
      </c>
      <c r="E23" s="104" t="s">
        <v>26</v>
      </c>
      <c r="F23" s="106"/>
      <c r="G23" s="14" t="s">
        <v>26</v>
      </c>
      <c r="H23" s="91">
        <v>10</v>
      </c>
      <c r="I23" s="93"/>
      <c r="J23" s="94">
        <v>26.5</v>
      </c>
      <c r="K23" s="96" t="s">
        <v>27</v>
      </c>
    </row>
    <row r="24" spans="1:11" ht="81">
      <c r="A24" s="102"/>
      <c r="B24" s="103"/>
      <c r="C24" s="30" t="s">
        <v>104</v>
      </c>
      <c r="D24" s="40" t="s">
        <v>34</v>
      </c>
      <c r="E24" s="104" t="s">
        <v>19</v>
      </c>
      <c r="F24" s="106"/>
      <c r="G24" s="14" t="s">
        <v>19</v>
      </c>
      <c r="H24" s="91">
        <v>10</v>
      </c>
      <c r="I24" s="93"/>
      <c r="J24" s="95"/>
      <c r="K24" s="139"/>
    </row>
    <row r="25" spans="1:11" ht="40.5">
      <c r="A25" s="102"/>
      <c r="B25" s="103"/>
      <c r="C25" s="30" t="s">
        <v>103</v>
      </c>
      <c r="D25" s="40" t="s">
        <v>47</v>
      </c>
      <c r="E25" s="104" t="s">
        <v>19</v>
      </c>
      <c r="F25" s="106"/>
      <c r="G25" s="14" t="s">
        <v>19</v>
      </c>
      <c r="H25" s="91">
        <v>10</v>
      </c>
      <c r="I25" s="93"/>
      <c r="J25" s="117"/>
      <c r="K25" s="97"/>
    </row>
    <row r="26" spans="1:11" ht="56.45" customHeight="1">
      <c r="A26" s="102"/>
      <c r="B26" s="126" t="s">
        <v>106</v>
      </c>
      <c r="C26" s="131" t="s">
        <v>107</v>
      </c>
      <c r="D26" s="39" t="s">
        <v>274</v>
      </c>
      <c r="E26" s="91" t="s">
        <v>36</v>
      </c>
      <c r="F26" s="93"/>
      <c r="G26" s="20" t="s">
        <v>36</v>
      </c>
      <c r="H26" s="89">
        <v>10</v>
      </c>
      <c r="I26" s="89"/>
      <c r="J26" s="99">
        <v>6</v>
      </c>
      <c r="K26" s="98" t="s">
        <v>204</v>
      </c>
    </row>
    <row r="27" spans="1:11" ht="51.95" customHeight="1">
      <c r="A27" s="102"/>
      <c r="B27" s="126"/>
      <c r="C27" s="132"/>
      <c r="D27" s="18" t="s">
        <v>273</v>
      </c>
      <c r="E27" s="133" t="s">
        <v>36</v>
      </c>
      <c r="F27" s="134"/>
      <c r="G27" s="20" t="s">
        <v>36</v>
      </c>
      <c r="H27" s="89"/>
      <c r="I27" s="89"/>
      <c r="J27" s="99"/>
      <c r="K27" s="98"/>
    </row>
    <row r="28" spans="1:11" ht="24.95" hidden="1" customHeight="1">
      <c r="A28" s="102"/>
      <c r="B28" s="127"/>
      <c r="D28" s="19"/>
      <c r="E28" s="21"/>
      <c r="F28" s="37"/>
      <c r="G28" s="21"/>
      <c r="H28" s="89"/>
      <c r="I28" s="89"/>
      <c r="J28" s="99"/>
      <c r="K28" s="98"/>
    </row>
    <row r="29" spans="1:11" ht="28.5" customHeight="1">
      <c r="A29" s="118" t="s">
        <v>29</v>
      </c>
      <c r="B29" s="119"/>
      <c r="C29" s="119"/>
      <c r="D29" s="119"/>
      <c r="E29" s="119"/>
      <c r="F29" s="119"/>
      <c r="G29" s="120"/>
      <c r="H29" s="121">
        <f>SUM(H15:I28)--H8</f>
        <v>100</v>
      </c>
      <c r="I29" s="121"/>
      <c r="J29" s="15">
        <f>SUM(J15:J28)+J8</f>
        <v>90.810653710247351</v>
      </c>
      <c r="K29" s="26"/>
    </row>
    <row r="30" spans="1:11" ht="141" customHeight="1">
      <c r="A30" s="122" t="s">
        <v>108</v>
      </c>
      <c r="B30" s="123"/>
      <c r="C30" s="123"/>
      <c r="D30" s="123"/>
      <c r="E30" s="123"/>
      <c r="F30" s="123"/>
      <c r="G30" s="123"/>
      <c r="H30" s="123"/>
      <c r="I30" s="123"/>
      <c r="J30" s="123"/>
      <c r="K30" s="123"/>
    </row>
    <row r="32" spans="1:11">
      <c r="A32" s="16"/>
    </row>
  </sheetData>
  <mergeCells count="67">
    <mergeCell ref="A29:G29"/>
    <mergeCell ref="H29:I29"/>
    <mergeCell ref="B23:B25"/>
    <mergeCell ref="C26:C27"/>
    <mergeCell ref="E23:F23"/>
    <mergeCell ref="E24:F24"/>
    <mergeCell ref="E25:F25"/>
    <mergeCell ref="E26:F26"/>
    <mergeCell ref="E27:F27"/>
    <mergeCell ref="E14:F14"/>
    <mergeCell ref="E15:F16"/>
    <mergeCell ref="E17:F17"/>
    <mergeCell ref="E18:F19"/>
    <mergeCell ref="E20:F22"/>
    <mergeCell ref="K26:K28"/>
    <mergeCell ref="H23:I23"/>
    <mergeCell ref="H24:I24"/>
    <mergeCell ref="H25:I25"/>
    <mergeCell ref="K15:K16"/>
    <mergeCell ref="K18:K19"/>
    <mergeCell ref="K20:K22"/>
    <mergeCell ref="J15:J16"/>
    <mergeCell ref="H17:I17"/>
    <mergeCell ref="J20:J22"/>
    <mergeCell ref="J18:J19"/>
    <mergeCell ref="G6:H6"/>
    <mergeCell ref="I6:K6"/>
    <mergeCell ref="A7:C11"/>
    <mergeCell ref="B13:F13"/>
    <mergeCell ref="G13:K13"/>
    <mergeCell ref="J7:K7"/>
    <mergeCell ref="J8:K8"/>
    <mergeCell ref="J9:K9"/>
    <mergeCell ref="J10:K10"/>
    <mergeCell ref="J11:K11"/>
    <mergeCell ref="C18:C19"/>
    <mergeCell ref="G18:G19"/>
    <mergeCell ref="H18:I19"/>
    <mergeCell ref="A1:K1"/>
    <mergeCell ref="A2:K2"/>
    <mergeCell ref="A4:C4"/>
    <mergeCell ref="D4:K4"/>
    <mergeCell ref="A5:C5"/>
    <mergeCell ref="D5:F5"/>
    <mergeCell ref="G5:H5"/>
    <mergeCell ref="I5:K5"/>
    <mergeCell ref="B12:F12"/>
    <mergeCell ref="A12:A13"/>
    <mergeCell ref="G12:K12"/>
    <mergeCell ref="A6:C6"/>
    <mergeCell ref="D6:F6"/>
    <mergeCell ref="A30:K30"/>
    <mergeCell ref="J23:J25"/>
    <mergeCell ref="K23:K25"/>
    <mergeCell ref="B26:B28"/>
    <mergeCell ref="H26:I28"/>
    <mergeCell ref="J26:J28"/>
    <mergeCell ref="A14:A28"/>
    <mergeCell ref="H14:I14"/>
    <mergeCell ref="B15:B22"/>
    <mergeCell ref="C15:C16"/>
    <mergeCell ref="G15:G16"/>
    <mergeCell ref="H15:I16"/>
    <mergeCell ref="C20:C22"/>
    <mergeCell ref="D20:D22"/>
    <mergeCell ref="G20:G22"/>
    <mergeCell ref="H20:I22"/>
  </mergeCells>
  <phoneticPr fontId="7" type="noConversion"/>
  <printOptions horizontalCentered="1"/>
  <pageMargins left="0.30902777777777801" right="0.30902777777777801" top="0.75" bottom="0.55000000000000004" header="0.30902777777777801" footer="0.30902777777777801"/>
  <pageSetup paperSize="9" orientation="landscape" r:id="rId1"/>
</worksheet>
</file>

<file path=xl/worksheets/sheet6.xml><?xml version="1.0" encoding="utf-8"?>
<worksheet xmlns="http://schemas.openxmlformats.org/spreadsheetml/2006/main" xmlns:r="http://schemas.openxmlformats.org/officeDocument/2006/relationships">
  <sheetPr codeName="Sheet9"/>
  <dimension ref="A1:K33"/>
  <sheetViews>
    <sheetView workbookViewId="0">
      <selection activeCell="H30" sqref="H30:I30"/>
    </sheetView>
  </sheetViews>
  <sheetFormatPr defaultColWidth="8.75" defaultRowHeight="13.5"/>
  <cols>
    <col min="1" max="1" width="5.5" style="1" customWidth="1"/>
    <col min="2" max="3" width="8.75" style="1"/>
    <col min="4" max="4" width="23.5" style="1" customWidth="1"/>
    <col min="5" max="6" width="11.25" style="1" customWidth="1"/>
    <col min="7" max="7" width="14.75" style="1" customWidth="1"/>
    <col min="8" max="8" width="14" style="1" customWidth="1"/>
    <col min="9" max="9" width="14.125" style="1" customWidth="1"/>
    <col min="10" max="10" width="12.75" style="17" customWidth="1"/>
    <col min="11" max="11" width="14.75" style="1" customWidth="1"/>
    <col min="12" max="16384" width="8.75" style="1"/>
  </cols>
  <sheetData>
    <row r="1" spans="1:11" ht="20.25" customHeight="1">
      <c r="A1" s="87" t="s">
        <v>0</v>
      </c>
      <c r="B1" s="87"/>
      <c r="C1" s="87"/>
      <c r="D1" s="87"/>
      <c r="E1" s="87"/>
      <c r="F1" s="87"/>
      <c r="G1" s="87"/>
      <c r="H1" s="87"/>
      <c r="I1" s="87"/>
      <c r="J1" s="87"/>
      <c r="K1" s="87"/>
    </row>
    <row r="2" spans="1:11" ht="13.5" customHeight="1">
      <c r="A2" s="88" t="s">
        <v>87</v>
      </c>
      <c r="B2" s="88"/>
      <c r="C2" s="88"/>
      <c r="D2" s="88"/>
      <c r="E2" s="88"/>
      <c r="F2" s="88"/>
      <c r="G2" s="88"/>
      <c r="H2" s="88"/>
      <c r="I2" s="88"/>
      <c r="J2" s="88"/>
      <c r="K2" s="88"/>
    </row>
    <row r="3" spans="1:11">
      <c r="A3" s="2"/>
      <c r="B3" s="2"/>
      <c r="C3" s="2"/>
      <c r="D3" s="2"/>
      <c r="E3" s="2"/>
      <c r="F3" s="2"/>
      <c r="G3" s="2"/>
      <c r="H3" s="2"/>
      <c r="I3" s="2"/>
      <c r="J3" s="3"/>
      <c r="K3" s="2"/>
    </row>
    <row r="4" spans="1:11" ht="21" customHeight="1">
      <c r="A4" s="89" t="s">
        <v>93</v>
      </c>
      <c r="B4" s="89"/>
      <c r="C4" s="89"/>
      <c r="D4" s="90" t="s">
        <v>176</v>
      </c>
      <c r="E4" s="90"/>
      <c r="F4" s="90"/>
      <c r="G4" s="90"/>
      <c r="H4" s="90"/>
      <c r="I4" s="90"/>
      <c r="J4" s="90"/>
      <c r="K4" s="90"/>
    </row>
    <row r="5" spans="1:11" ht="21" customHeight="1">
      <c r="A5" s="89" t="s">
        <v>88</v>
      </c>
      <c r="B5" s="89"/>
      <c r="C5" s="89"/>
      <c r="D5" s="91" t="s">
        <v>30</v>
      </c>
      <c r="E5" s="92"/>
      <c r="F5" s="93"/>
      <c r="G5" s="89" t="s">
        <v>98</v>
      </c>
      <c r="H5" s="89"/>
      <c r="I5" s="89" t="s">
        <v>31</v>
      </c>
      <c r="J5" s="89"/>
      <c r="K5" s="89"/>
    </row>
    <row r="6" spans="1:11" ht="21" customHeight="1">
      <c r="A6" s="91" t="s">
        <v>89</v>
      </c>
      <c r="B6" s="92"/>
      <c r="C6" s="93"/>
      <c r="D6" s="91" t="s">
        <v>109</v>
      </c>
      <c r="E6" s="92"/>
      <c r="F6" s="93"/>
      <c r="G6" s="91" t="s">
        <v>90</v>
      </c>
      <c r="H6" s="93"/>
      <c r="I6" s="91">
        <v>57362925</v>
      </c>
      <c r="J6" s="92"/>
      <c r="K6" s="93"/>
    </row>
    <row r="7" spans="1:11" ht="36" customHeight="1">
      <c r="A7" s="98" t="s">
        <v>2</v>
      </c>
      <c r="B7" s="98"/>
      <c r="C7" s="98"/>
      <c r="D7" s="25"/>
      <c r="E7" s="27" t="s">
        <v>110</v>
      </c>
      <c r="F7" s="27" t="s">
        <v>111</v>
      </c>
      <c r="G7" s="27" t="s">
        <v>3</v>
      </c>
      <c r="H7" s="27" t="s">
        <v>4</v>
      </c>
      <c r="I7" s="27" t="s">
        <v>5</v>
      </c>
      <c r="J7" s="99" t="s">
        <v>6</v>
      </c>
      <c r="K7" s="99"/>
    </row>
    <row r="8" spans="1:11" ht="25.5" customHeight="1">
      <c r="A8" s="98"/>
      <c r="B8" s="98"/>
      <c r="C8" s="98"/>
      <c r="D8" s="25" t="s">
        <v>7</v>
      </c>
      <c r="E8" s="5">
        <v>75.78</v>
      </c>
      <c r="F8" s="5">
        <f>E8</f>
        <v>75.78</v>
      </c>
      <c r="G8" s="5">
        <v>46.747999999999998</v>
      </c>
      <c r="H8" s="25">
        <v>10</v>
      </c>
      <c r="I8" s="7">
        <f>G8/E8</f>
        <v>0.61689100026392185</v>
      </c>
      <c r="J8" s="100">
        <f>H8*I8</f>
        <v>6.168910002639219</v>
      </c>
      <c r="K8" s="100"/>
    </row>
    <row r="9" spans="1:11" ht="25.5" customHeight="1">
      <c r="A9" s="98"/>
      <c r="B9" s="98"/>
      <c r="C9" s="98"/>
      <c r="D9" s="26" t="s">
        <v>92</v>
      </c>
      <c r="E9" s="8">
        <f>E8</f>
        <v>75.78</v>
      </c>
      <c r="F9" s="8">
        <f>E9</f>
        <v>75.78</v>
      </c>
      <c r="G9" s="9">
        <f>G8</f>
        <v>46.747999999999998</v>
      </c>
      <c r="H9" s="25"/>
      <c r="I9" s="25" t="s">
        <v>99</v>
      </c>
      <c r="J9" s="101" t="s">
        <v>100</v>
      </c>
      <c r="K9" s="101"/>
    </row>
    <row r="10" spans="1:11" ht="25.5" customHeight="1">
      <c r="A10" s="98"/>
      <c r="B10" s="98"/>
      <c r="C10" s="98"/>
      <c r="D10" s="38" t="s">
        <v>91</v>
      </c>
      <c r="E10" s="8"/>
      <c r="F10" s="8"/>
      <c r="G10" s="9"/>
      <c r="H10" s="25"/>
      <c r="I10" s="25" t="s">
        <v>100</v>
      </c>
      <c r="J10" s="101" t="s">
        <v>101</v>
      </c>
      <c r="K10" s="101"/>
    </row>
    <row r="11" spans="1:11" ht="25.5" customHeight="1">
      <c r="A11" s="98"/>
      <c r="B11" s="98"/>
      <c r="C11" s="98"/>
      <c r="D11" s="26" t="s">
        <v>8</v>
      </c>
      <c r="E11" s="26"/>
      <c r="F11" s="26"/>
      <c r="G11" s="25"/>
      <c r="H11" s="25"/>
      <c r="I11" s="25" t="s">
        <v>100</v>
      </c>
      <c r="J11" s="101" t="s">
        <v>101</v>
      </c>
      <c r="K11" s="101"/>
    </row>
    <row r="12" spans="1:11" ht="39.950000000000003" customHeight="1">
      <c r="A12" s="96" t="s">
        <v>9</v>
      </c>
      <c r="B12" s="104" t="s">
        <v>94</v>
      </c>
      <c r="C12" s="105"/>
      <c r="D12" s="105"/>
      <c r="E12" s="105"/>
      <c r="F12" s="106"/>
      <c r="G12" s="91" t="s">
        <v>95</v>
      </c>
      <c r="H12" s="92"/>
      <c r="I12" s="92"/>
      <c r="J12" s="92"/>
      <c r="K12" s="93"/>
    </row>
    <row r="13" spans="1:11" ht="81.75" customHeight="1">
      <c r="A13" s="97"/>
      <c r="B13" s="104" t="s">
        <v>173</v>
      </c>
      <c r="C13" s="105"/>
      <c r="D13" s="105"/>
      <c r="E13" s="105"/>
      <c r="F13" s="106"/>
      <c r="G13" s="98" t="s">
        <v>174</v>
      </c>
      <c r="H13" s="98"/>
      <c r="I13" s="98"/>
      <c r="J13" s="98"/>
      <c r="K13" s="98"/>
    </row>
    <row r="14" spans="1:11" ht="54">
      <c r="A14" s="102" t="s">
        <v>10</v>
      </c>
      <c r="B14" s="27" t="s">
        <v>11</v>
      </c>
      <c r="C14" s="25" t="s">
        <v>12</v>
      </c>
      <c r="D14" s="25" t="s">
        <v>13</v>
      </c>
      <c r="E14" s="104" t="s">
        <v>15</v>
      </c>
      <c r="F14" s="106"/>
      <c r="G14" s="27" t="s">
        <v>96</v>
      </c>
      <c r="H14" s="91" t="s">
        <v>14</v>
      </c>
      <c r="I14" s="93"/>
      <c r="J14" s="11" t="s">
        <v>6</v>
      </c>
      <c r="K14" s="27" t="s">
        <v>97</v>
      </c>
    </row>
    <row r="15" spans="1:11" ht="77.099999999999994" customHeight="1">
      <c r="A15" s="102"/>
      <c r="B15" s="103" t="s">
        <v>16</v>
      </c>
      <c r="C15" s="125" t="s">
        <v>17</v>
      </c>
      <c r="D15" s="28" t="s">
        <v>43</v>
      </c>
      <c r="E15" s="140" t="s">
        <v>85</v>
      </c>
      <c r="F15" s="141"/>
      <c r="G15" s="96" t="s">
        <v>175</v>
      </c>
      <c r="H15" s="133">
        <v>15</v>
      </c>
      <c r="I15" s="134"/>
      <c r="J15" s="128">
        <v>15</v>
      </c>
      <c r="K15" s="96"/>
    </row>
    <row r="16" spans="1:11" ht="64.5" customHeight="1">
      <c r="A16" s="102"/>
      <c r="B16" s="103"/>
      <c r="C16" s="126"/>
      <c r="D16" s="28" t="s">
        <v>44</v>
      </c>
      <c r="E16" s="147"/>
      <c r="F16" s="148"/>
      <c r="G16" s="139"/>
      <c r="H16" s="135"/>
      <c r="I16" s="136"/>
      <c r="J16" s="129"/>
      <c r="K16" s="139"/>
    </row>
    <row r="17" spans="1:11" ht="64.5" customHeight="1">
      <c r="A17" s="102"/>
      <c r="B17" s="103"/>
      <c r="C17" s="127"/>
      <c r="D17" s="28" t="s">
        <v>45</v>
      </c>
      <c r="E17" s="145"/>
      <c r="F17" s="146"/>
      <c r="G17" s="97"/>
      <c r="H17" s="137"/>
      <c r="I17" s="138"/>
      <c r="J17" s="130"/>
      <c r="K17" s="97"/>
    </row>
    <row r="18" spans="1:11" ht="54">
      <c r="A18" s="102"/>
      <c r="B18" s="103"/>
      <c r="C18" s="30" t="s">
        <v>18</v>
      </c>
      <c r="D18" s="28" t="s">
        <v>177</v>
      </c>
      <c r="E18" s="104" t="s">
        <v>19</v>
      </c>
      <c r="F18" s="106"/>
      <c r="G18" s="28" t="s">
        <v>19</v>
      </c>
      <c r="H18" s="104">
        <v>15</v>
      </c>
      <c r="I18" s="106"/>
      <c r="J18" s="35">
        <v>14</v>
      </c>
      <c r="K18" s="33" t="s">
        <v>20</v>
      </c>
    </row>
    <row r="19" spans="1:11" ht="59.45" customHeight="1">
      <c r="A19" s="102"/>
      <c r="B19" s="103"/>
      <c r="C19" s="103" t="s">
        <v>21</v>
      </c>
      <c r="D19" s="28" t="s">
        <v>48</v>
      </c>
      <c r="E19" s="140" t="s">
        <v>22</v>
      </c>
      <c r="F19" s="141"/>
      <c r="G19" s="96" t="s">
        <v>23</v>
      </c>
      <c r="H19" s="133">
        <v>10</v>
      </c>
      <c r="I19" s="134"/>
      <c r="J19" s="94">
        <v>10</v>
      </c>
      <c r="K19" s="96"/>
    </row>
    <row r="20" spans="1:11" ht="66.599999999999994" customHeight="1">
      <c r="A20" s="102"/>
      <c r="B20" s="103"/>
      <c r="C20" s="103"/>
      <c r="D20" s="28" t="s">
        <v>49</v>
      </c>
      <c r="E20" s="145"/>
      <c r="F20" s="146"/>
      <c r="G20" s="139"/>
      <c r="H20" s="137"/>
      <c r="I20" s="138"/>
      <c r="J20" s="95"/>
      <c r="K20" s="97"/>
    </row>
    <row r="21" spans="1:11" ht="96" customHeight="1">
      <c r="A21" s="102"/>
      <c r="B21" s="103"/>
      <c r="C21" s="103" t="s">
        <v>24</v>
      </c>
      <c r="D21" s="107" t="s">
        <v>25</v>
      </c>
      <c r="E21" s="108">
        <f>E8</f>
        <v>75.78</v>
      </c>
      <c r="F21" s="109"/>
      <c r="G21" s="96" t="s">
        <v>178</v>
      </c>
      <c r="H21" s="133">
        <v>10</v>
      </c>
      <c r="I21" s="134"/>
      <c r="J21" s="94">
        <v>10</v>
      </c>
      <c r="K21" s="116"/>
    </row>
    <row r="22" spans="1:11" ht="34.5" hidden="1" customHeight="1">
      <c r="A22" s="102"/>
      <c r="B22" s="103"/>
      <c r="C22" s="103"/>
      <c r="D22" s="90"/>
      <c r="E22" s="110"/>
      <c r="F22" s="111"/>
      <c r="G22" s="114"/>
      <c r="H22" s="135"/>
      <c r="I22" s="136"/>
      <c r="J22" s="95"/>
      <c r="K22" s="114"/>
    </row>
    <row r="23" spans="1:11" ht="105" hidden="1" customHeight="1">
      <c r="A23" s="102"/>
      <c r="B23" s="103"/>
      <c r="C23" s="103"/>
      <c r="D23" s="90"/>
      <c r="E23" s="112"/>
      <c r="F23" s="113"/>
      <c r="G23" s="115"/>
      <c r="H23" s="137"/>
      <c r="I23" s="138"/>
      <c r="J23" s="117"/>
      <c r="K23" s="115"/>
    </row>
    <row r="24" spans="1:11" ht="69" customHeight="1">
      <c r="A24" s="102"/>
      <c r="B24" s="103" t="s">
        <v>102</v>
      </c>
      <c r="C24" s="30" t="s">
        <v>105</v>
      </c>
      <c r="D24" s="13" t="s">
        <v>46</v>
      </c>
      <c r="E24" s="104" t="s">
        <v>19</v>
      </c>
      <c r="F24" s="106"/>
      <c r="G24" s="14" t="s">
        <v>19</v>
      </c>
      <c r="H24" s="91">
        <v>10</v>
      </c>
      <c r="I24" s="93"/>
      <c r="J24" s="94">
        <v>27.5</v>
      </c>
      <c r="K24" s="96" t="s">
        <v>27</v>
      </c>
    </row>
    <row r="25" spans="1:11" ht="81">
      <c r="A25" s="102"/>
      <c r="B25" s="103"/>
      <c r="C25" s="30" t="s">
        <v>104</v>
      </c>
      <c r="D25" s="13" t="s">
        <v>34</v>
      </c>
      <c r="E25" s="104" t="s">
        <v>19</v>
      </c>
      <c r="F25" s="106"/>
      <c r="G25" s="14" t="s">
        <v>19</v>
      </c>
      <c r="H25" s="91">
        <v>10</v>
      </c>
      <c r="I25" s="93"/>
      <c r="J25" s="95"/>
      <c r="K25" s="139"/>
    </row>
    <row r="26" spans="1:11" ht="54">
      <c r="A26" s="102"/>
      <c r="B26" s="103"/>
      <c r="C26" s="30" t="s">
        <v>103</v>
      </c>
      <c r="D26" s="40" t="s">
        <v>179</v>
      </c>
      <c r="E26" s="104" t="s">
        <v>19</v>
      </c>
      <c r="F26" s="106"/>
      <c r="G26" s="14" t="s">
        <v>19</v>
      </c>
      <c r="H26" s="91">
        <v>10</v>
      </c>
      <c r="I26" s="93"/>
      <c r="J26" s="117"/>
      <c r="K26" s="97"/>
    </row>
    <row r="27" spans="1:11" ht="56.45" customHeight="1">
      <c r="A27" s="102"/>
      <c r="B27" s="126" t="s">
        <v>106</v>
      </c>
      <c r="C27" s="131" t="s">
        <v>107</v>
      </c>
      <c r="D27" s="39" t="s">
        <v>37</v>
      </c>
      <c r="E27" s="91" t="s">
        <v>36</v>
      </c>
      <c r="F27" s="93"/>
      <c r="G27" s="31" t="s">
        <v>36</v>
      </c>
      <c r="H27" s="89">
        <v>10</v>
      </c>
      <c r="I27" s="89"/>
      <c r="J27" s="99">
        <v>7</v>
      </c>
      <c r="K27" s="98" t="s">
        <v>204</v>
      </c>
    </row>
    <row r="28" spans="1:11" ht="51.95" customHeight="1">
      <c r="A28" s="102"/>
      <c r="B28" s="126"/>
      <c r="C28" s="132"/>
      <c r="D28" s="18" t="s">
        <v>35</v>
      </c>
      <c r="E28" s="133" t="s">
        <v>36</v>
      </c>
      <c r="F28" s="134"/>
      <c r="G28" s="31" t="s">
        <v>36</v>
      </c>
      <c r="H28" s="89"/>
      <c r="I28" s="89"/>
      <c r="J28" s="99"/>
      <c r="K28" s="98"/>
    </row>
    <row r="29" spans="1:11" ht="24.95" hidden="1" customHeight="1">
      <c r="A29" s="102"/>
      <c r="B29" s="127"/>
      <c r="D29" s="19"/>
      <c r="E29" s="37"/>
      <c r="F29" s="37"/>
      <c r="G29" s="37"/>
      <c r="H29" s="89"/>
      <c r="I29" s="89"/>
      <c r="J29" s="99"/>
      <c r="K29" s="98"/>
    </row>
    <row r="30" spans="1:11" ht="28.5" customHeight="1">
      <c r="A30" s="118" t="s">
        <v>29</v>
      </c>
      <c r="B30" s="119"/>
      <c r="C30" s="119"/>
      <c r="D30" s="119"/>
      <c r="E30" s="119"/>
      <c r="F30" s="119"/>
      <c r="G30" s="120"/>
      <c r="H30" s="121">
        <f>SUM(H15:I29)--H8</f>
        <v>100</v>
      </c>
      <c r="I30" s="121"/>
      <c r="J30" s="15">
        <f>SUM(J15:J29)+J8</f>
        <v>89.668910002639223</v>
      </c>
      <c r="K30" s="26"/>
    </row>
    <row r="31" spans="1:11" ht="141" customHeight="1">
      <c r="A31" s="122" t="s">
        <v>108</v>
      </c>
      <c r="B31" s="123"/>
      <c r="C31" s="123"/>
      <c r="D31" s="123"/>
      <c r="E31" s="123"/>
      <c r="F31" s="123"/>
      <c r="G31" s="123"/>
      <c r="H31" s="123"/>
      <c r="I31" s="123"/>
      <c r="J31" s="123"/>
      <c r="K31" s="123"/>
    </row>
    <row r="33" spans="1:1">
      <c r="A33" s="16"/>
    </row>
  </sheetData>
  <mergeCells count="67">
    <mergeCell ref="E28:F28"/>
    <mergeCell ref="J21:J23"/>
    <mergeCell ref="A30:G30"/>
    <mergeCell ref="H30:I30"/>
    <mergeCell ref="A31:K31"/>
    <mergeCell ref="E26:F26"/>
    <mergeCell ref="H26:I26"/>
    <mergeCell ref="C21:C23"/>
    <mergeCell ref="D21:D23"/>
    <mergeCell ref="E21:F23"/>
    <mergeCell ref="G21:G23"/>
    <mergeCell ref="H21:I23"/>
    <mergeCell ref="C15:C17"/>
    <mergeCell ref="E15:F17"/>
    <mergeCell ref="G15:G17"/>
    <mergeCell ref="H15:I17"/>
    <mergeCell ref="J15:J17"/>
    <mergeCell ref="K15:K17"/>
    <mergeCell ref="B27:B29"/>
    <mergeCell ref="C27:C28"/>
    <mergeCell ref="E27:F27"/>
    <mergeCell ref="H27:I29"/>
    <mergeCell ref="J27:J29"/>
    <mergeCell ref="K27:K29"/>
    <mergeCell ref="J19:J20"/>
    <mergeCell ref="K21:K23"/>
    <mergeCell ref="B24:B26"/>
    <mergeCell ref="E24:F24"/>
    <mergeCell ref="H24:I24"/>
    <mergeCell ref="J24:J26"/>
    <mergeCell ref="K24:K26"/>
    <mergeCell ref="E25:F25"/>
    <mergeCell ref="H25:I25"/>
    <mergeCell ref="K19:K20"/>
    <mergeCell ref="E18:F18"/>
    <mergeCell ref="H18:I18"/>
    <mergeCell ref="A12:A13"/>
    <mergeCell ref="B12:F12"/>
    <mergeCell ref="G12:K12"/>
    <mergeCell ref="B13:F13"/>
    <mergeCell ref="G13:K13"/>
    <mergeCell ref="A14:A29"/>
    <mergeCell ref="E14:F14"/>
    <mergeCell ref="H14:I14"/>
    <mergeCell ref="B15:B23"/>
    <mergeCell ref="C19:C20"/>
    <mergeCell ref="E19:F20"/>
    <mergeCell ref="G19:G20"/>
    <mergeCell ref="H19:I20"/>
    <mergeCell ref="A6:C6"/>
    <mergeCell ref="D6:F6"/>
    <mergeCell ref="G6:H6"/>
    <mergeCell ref="I6:K6"/>
    <mergeCell ref="A7:C11"/>
    <mergeCell ref="J7:K7"/>
    <mergeCell ref="J8:K8"/>
    <mergeCell ref="J9:K9"/>
    <mergeCell ref="J10:K10"/>
    <mergeCell ref="J11:K11"/>
    <mergeCell ref="A1:K1"/>
    <mergeCell ref="A2:K2"/>
    <mergeCell ref="A4:C4"/>
    <mergeCell ref="D4:K4"/>
    <mergeCell ref="A5:C5"/>
    <mergeCell ref="D5:F5"/>
    <mergeCell ref="G5:H5"/>
    <mergeCell ref="I5:K5"/>
  </mergeCells>
  <phoneticPr fontId="7" type="noConversion"/>
  <printOptions horizontalCentered="1"/>
  <pageMargins left="0.30902777777777801" right="0.30902777777777801" top="0.75" bottom="0.55000000000000004" header="0.30902777777777801" footer="0.30902777777777801"/>
  <pageSetup paperSize="9" orientation="landscape" r:id="rId1"/>
</worksheet>
</file>

<file path=xl/worksheets/sheet7.xml><?xml version="1.0" encoding="utf-8"?>
<worksheet xmlns="http://schemas.openxmlformats.org/spreadsheetml/2006/main" xmlns:r="http://schemas.openxmlformats.org/officeDocument/2006/relationships">
  <dimension ref="A1:K28"/>
  <sheetViews>
    <sheetView workbookViewId="0">
      <selection activeCell="H25" sqref="H25:I25"/>
    </sheetView>
  </sheetViews>
  <sheetFormatPr defaultColWidth="8.75" defaultRowHeight="13.5"/>
  <cols>
    <col min="1" max="1" width="5.5" style="1" customWidth="1"/>
    <col min="2" max="3" width="8.75" style="1"/>
    <col min="4" max="4" width="23.5" style="1" customWidth="1"/>
    <col min="5" max="6" width="11.25" style="1" customWidth="1"/>
    <col min="7" max="7" width="14.75" style="1" customWidth="1"/>
    <col min="8" max="8" width="14" style="1" customWidth="1"/>
    <col min="9" max="9" width="14.125" style="1" customWidth="1"/>
    <col min="10" max="10" width="12.75" style="17" customWidth="1"/>
    <col min="11" max="11" width="14.75" style="1" customWidth="1"/>
    <col min="12" max="16384" width="8.75" style="1"/>
  </cols>
  <sheetData>
    <row r="1" spans="1:11" ht="20.25" customHeight="1">
      <c r="A1" s="87" t="s">
        <v>0</v>
      </c>
      <c r="B1" s="87"/>
      <c r="C1" s="87"/>
      <c r="D1" s="87"/>
      <c r="E1" s="87"/>
      <c r="F1" s="87"/>
      <c r="G1" s="87"/>
      <c r="H1" s="87"/>
      <c r="I1" s="87"/>
      <c r="J1" s="87"/>
      <c r="K1" s="87"/>
    </row>
    <row r="2" spans="1:11" ht="13.5" customHeight="1">
      <c r="A2" s="88" t="s">
        <v>87</v>
      </c>
      <c r="B2" s="88"/>
      <c r="C2" s="88"/>
      <c r="D2" s="88"/>
      <c r="E2" s="88"/>
      <c r="F2" s="88"/>
      <c r="G2" s="88"/>
      <c r="H2" s="88"/>
      <c r="I2" s="88"/>
      <c r="J2" s="88"/>
      <c r="K2" s="88"/>
    </row>
    <row r="3" spans="1:11">
      <c r="A3" s="49"/>
      <c r="B3" s="49"/>
      <c r="C3" s="49"/>
      <c r="D3" s="49"/>
      <c r="E3" s="49"/>
      <c r="F3" s="49"/>
      <c r="G3" s="49"/>
      <c r="H3" s="49"/>
      <c r="I3" s="49"/>
      <c r="J3" s="3"/>
      <c r="K3" s="49"/>
    </row>
    <row r="4" spans="1:11" ht="21" customHeight="1">
      <c r="A4" s="89" t="s">
        <v>93</v>
      </c>
      <c r="B4" s="89"/>
      <c r="C4" s="89"/>
      <c r="D4" s="90" t="s">
        <v>216</v>
      </c>
      <c r="E4" s="90"/>
      <c r="F4" s="90"/>
      <c r="G4" s="90"/>
      <c r="H4" s="90"/>
      <c r="I4" s="90"/>
      <c r="J4" s="90"/>
      <c r="K4" s="90"/>
    </row>
    <row r="5" spans="1:11" ht="21" customHeight="1">
      <c r="A5" s="89" t="s">
        <v>88</v>
      </c>
      <c r="B5" s="89"/>
      <c r="C5" s="89"/>
      <c r="D5" s="91" t="s">
        <v>30</v>
      </c>
      <c r="E5" s="92"/>
      <c r="F5" s="93"/>
      <c r="G5" s="89" t="s">
        <v>98</v>
      </c>
      <c r="H5" s="89"/>
      <c r="I5" s="89" t="s">
        <v>31</v>
      </c>
      <c r="J5" s="89"/>
      <c r="K5" s="89"/>
    </row>
    <row r="6" spans="1:11" ht="21" customHeight="1">
      <c r="A6" s="91" t="s">
        <v>89</v>
      </c>
      <c r="B6" s="92"/>
      <c r="C6" s="93"/>
      <c r="D6" s="91" t="s">
        <v>109</v>
      </c>
      <c r="E6" s="92"/>
      <c r="F6" s="93"/>
      <c r="G6" s="91" t="s">
        <v>90</v>
      </c>
      <c r="H6" s="93"/>
      <c r="I6" s="91">
        <v>57362925</v>
      </c>
      <c r="J6" s="92"/>
      <c r="K6" s="93"/>
    </row>
    <row r="7" spans="1:11" ht="36" customHeight="1">
      <c r="A7" s="98" t="s">
        <v>2</v>
      </c>
      <c r="B7" s="98"/>
      <c r="C7" s="98"/>
      <c r="D7" s="51"/>
      <c r="E7" s="54" t="s">
        <v>110</v>
      </c>
      <c r="F7" s="54" t="s">
        <v>111</v>
      </c>
      <c r="G7" s="54" t="s">
        <v>3</v>
      </c>
      <c r="H7" s="54" t="s">
        <v>4</v>
      </c>
      <c r="I7" s="54" t="s">
        <v>5</v>
      </c>
      <c r="J7" s="99" t="s">
        <v>6</v>
      </c>
      <c r="K7" s="99"/>
    </row>
    <row r="8" spans="1:11" ht="25.5" customHeight="1">
      <c r="A8" s="98"/>
      <c r="B8" s="98"/>
      <c r="C8" s="98"/>
      <c r="D8" s="51" t="s">
        <v>7</v>
      </c>
      <c r="E8" s="5">
        <v>160</v>
      </c>
      <c r="F8" s="5">
        <f>E8</f>
        <v>160</v>
      </c>
      <c r="G8" s="5">
        <f>F8</f>
        <v>160</v>
      </c>
      <c r="H8" s="51">
        <v>10</v>
      </c>
      <c r="I8" s="7">
        <f>G8/E8</f>
        <v>1</v>
      </c>
      <c r="J8" s="100">
        <f>H8*I8</f>
        <v>10</v>
      </c>
      <c r="K8" s="100"/>
    </row>
    <row r="9" spans="1:11" ht="25.5" customHeight="1">
      <c r="A9" s="98"/>
      <c r="B9" s="98"/>
      <c r="C9" s="98"/>
      <c r="D9" s="61" t="s">
        <v>92</v>
      </c>
      <c r="E9" s="8">
        <f>E8</f>
        <v>160</v>
      </c>
      <c r="F9" s="8">
        <f>E9</f>
        <v>160</v>
      </c>
      <c r="G9" s="9">
        <f>G8</f>
        <v>160</v>
      </c>
      <c r="H9" s="51"/>
      <c r="I9" s="51" t="s">
        <v>99</v>
      </c>
      <c r="J9" s="101" t="s">
        <v>99</v>
      </c>
      <c r="K9" s="101"/>
    </row>
    <row r="10" spans="1:11" ht="25.5" customHeight="1">
      <c r="A10" s="98"/>
      <c r="B10" s="98"/>
      <c r="C10" s="98"/>
      <c r="D10" s="53" t="s">
        <v>91</v>
      </c>
      <c r="E10" s="8"/>
      <c r="F10" s="8"/>
      <c r="G10" s="9"/>
      <c r="H10" s="51"/>
      <c r="I10" s="51" t="s">
        <v>99</v>
      </c>
      <c r="J10" s="101" t="s">
        <v>99</v>
      </c>
      <c r="K10" s="101"/>
    </row>
    <row r="11" spans="1:11" ht="25.5" customHeight="1">
      <c r="A11" s="98"/>
      <c r="B11" s="98"/>
      <c r="C11" s="98"/>
      <c r="D11" s="61" t="s">
        <v>8</v>
      </c>
      <c r="E11" s="61"/>
      <c r="F11" s="61"/>
      <c r="G11" s="51"/>
      <c r="H11" s="51"/>
      <c r="I11" s="51" t="s">
        <v>99</v>
      </c>
      <c r="J11" s="101" t="s">
        <v>99</v>
      </c>
      <c r="K11" s="101"/>
    </row>
    <row r="12" spans="1:11" ht="39.950000000000003" customHeight="1">
      <c r="A12" s="96" t="s">
        <v>9</v>
      </c>
      <c r="B12" s="104" t="s">
        <v>94</v>
      </c>
      <c r="C12" s="105"/>
      <c r="D12" s="105"/>
      <c r="E12" s="105"/>
      <c r="F12" s="106"/>
      <c r="G12" s="91" t="s">
        <v>95</v>
      </c>
      <c r="H12" s="92"/>
      <c r="I12" s="92"/>
      <c r="J12" s="92"/>
      <c r="K12" s="93"/>
    </row>
    <row r="13" spans="1:11" ht="127.5" customHeight="1">
      <c r="A13" s="97"/>
      <c r="B13" s="142" t="s">
        <v>217</v>
      </c>
      <c r="C13" s="143"/>
      <c r="D13" s="143"/>
      <c r="E13" s="143"/>
      <c r="F13" s="144"/>
      <c r="G13" s="98" t="s">
        <v>218</v>
      </c>
      <c r="H13" s="98"/>
      <c r="I13" s="98"/>
      <c r="J13" s="98"/>
      <c r="K13" s="98"/>
    </row>
    <row r="14" spans="1:11" ht="54">
      <c r="A14" s="102" t="s">
        <v>10</v>
      </c>
      <c r="B14" s="54" t="s">
        <v>11</v>
      </c>
      <c r="C14" s="51" t="s">
        <v>12</v>
      </c>
      <c r="D14" s="51" t="s">
        <v>13</v>
      </c>
      <c r="E14" s="104" t="s">
        <v>15</v>
      </c>
      <c r="F14" s="106"/>
      <c r="G14" s="54" t="s">
        <v>96</v>
      </c>
      <c r="H14" s="91" t="s">
        <v>14</v>
      </c>
      <c r="I14" s="93"/>
      <c r="J14" s="63" t="s">
        <v>6</v>
      </c>
      <c r="K14" s="54" t="s">
        <v>97</v>
      </c>
    </row>
    <row r="15" spans="1:11" ht="101.45" customHeight="1">
      <c r="A15" s="102"/>
      <c r="B15" s="103" t="s">
        <v>16</v>
      </c>
      <c r="C15" s="57" t="s">
        <v>17</v>
      </c>
      <c r="D15" s="60" t="s">
        <v>221</v>
      </c>
      <c r="E15" s="104" t="s">
        <v>220</v>
      </c>
      <c r="F15" s="106"/>
      <c r="G15" s="60" t="s">
        <v>219</v>
      </c>
      <c r="H15" s="133">
        <v>15</v>
      </c>
      <c r="I15" s="134"/>
      <c r="J15" s="62">
        <v>15</v>
      </c>
      <c r="K15" s="59"/>
    </row>
    <row r="16" spans="1:11" ht="89.1" customHeight="1">
      <c r="A16" s="102"/>
      <c r="B16" s="103"/>
      <c r="C16" s="125" t="s">
        <v>222</v>
      </c>
      <c r="D16" s="60" t="s">
        <v>223</v>
      </c>
      <c r="E16" s="104" t="s">
        <v>225</v>
      </c>
      <c r="F16" s="106"/>
      <c r="G16" s="60" t="s">
        <v>19</v>
      </c>
      <c r="H16" s="104">
        <v>15</v>
      </c>
      <c r="I16" s="106"/>
      <c r="J16" s="58">
        <v>15</v>
      </c>
      <c r="K16" s="59"/>
    </row>
    <row r="17" spans="1:11" ht="59.45" customHeight="1">
      <c r="A17" s="102"/>
      <c r="B17" s="103"/>
      <c r="C17" s="127"/>
      <c r="D17" s="60" t="s">
        <v>224</v>
      </c>
      <c r="E17" s="140" t="s">
        <v>226</v>
      </c>
      <c r="F17" s="141"/>
      <c r="G17" s="60" t="s">
        <v>19</v>
      </c>
      <c r="H17" s="133">
        <v>10</v>
      </c>
      <c r="I17" s="134"/>
      <c r="J17" s="58">
        <v>10</v>
      </c>
      <c r="K17" s="59"/>
    </row>
    <row r="18" spans="1:11" ht="96" customHeight="1">
      <c r="A18" s="102"/>
      <c r="B18" s="103"/>
      <c r="C18" s="103" t="s">
        <v>24</v>
      </c>
      <c r="D18" s="107" t="s">
        <v>25</v>
      </c>
      <c r="E18" s="108">
        <f>E8</f>
        <v>160</v>
      </c>
      <c r="F18" s="109"/>
      <c r="G18" s="96" t="s">
        <v>317</v>
      </c>
      <c r="H18" s="133">
        <v>10</v>
      </c>
      <c r="I18" s="134"/>
      <c r="J18" s="94">
        <v>10</v>
      </c>
      <c r="K18" s="116"/>
    </row>
    <row r="19" spans="1:11" ht="34.5" hidden="1" customHeight="1">
      <c r="A19" s="102"/>
      <c r="B19" s="103"/>
      <c r="C19" s="103"/>
      <c r="D19" s="90"/>
      <c r="E19" s="110"/>
      <c r="F19" s="111"/>
      <c r="G19" s="114"/>
      <c r="H19" s="135"/>
      <c r="I19" s="136"/>
      <c r="J19" s="95"/>
      <c r="K19" s="114"/>
    </row>
    <row r="20" spans="1:11" ht="105" hidden="1" customHeight="1">
      <c r="A20" s="102"/>
      <c r="B20" s="103"/>
      <c r="C20" s="103"/>
      <c r="D20" s="90"/>
      <c r="E20" s="112"/>
      <c r="F20" s="113"/>
      <c r="G20" s="115"/>
      <c r="H20" s="137"/>
      <c r="I20" s="138"/>
      <c r="J20" s="117"/>
      <c r="K20" s="115"/>
    </row>
    <row r="21" spans="1:11" ht="69" customHeight="1">
      <c r="A21" s="102"/>
      <c r="B21" s="57" t="s">
        <v>102</v>
      </c>
      <c r="C21" s="57" t="s">
        <v>192</v>
      </c>
      <c r="D21" s="40" t="s">
        <v>227</v>
      </c>
      <c r="E21" s="104" t="s">
        <v>19</v>
      </c>
      <c r="F21" s="106"/>
      <c r="G21" s="14" t="s">
        <v>19</v>
      </c>
      <c r="H21" s="91">
        <v>30</v>
      </c>
      <c r="I21" s="93"/>
      <c r="J21" s="58">
        <v>26</v>
      </c>
      <c r="K21" s="59" t="s">
        <v>27</v>
      </c>
    </row>
    <row r="22" spans="1:11" ht="56.45" customHeight="1">
      <c r="A22" s="102"/>
      <c r="B22" s="126" t="s">
        <v>106</v>
      </c>
      <c r="C22" s="131" t="s">
        <v>107</v>
      </c>
      <c r="D22" s="13" t="s">
        <v>228</v>
      </c>
      <c r="E22" s="91" t="s">
        <v>36</v>
      </c>
      <c r="F22" s="93"/>
      <c r="G22" s="14" t="s">
        <v>19</v>
      </c>
      <c r="H22" s="89">
        <v>10</v>
      </c>
      <c r="I22" s="89"/>
      <c r="J22" s="99">
        <v>5</v>
      </c>
      <c r="K22" s="98" t="s">
        <v>204</v>
      </c>
    </row>
    <row r="23" spans="1:11" ht="51.95" customHeight="1">
      <c r="A23" s="102"/>
      <c r="B23" s="126"/>
      <c r="C23" s="149"/>
      <c r="D23" s="19" t="s">
        <v>229</v>
      </c>
      <c r="E23" s="133" t="s">
        <v>36</v>
      </c>
      <c r="F23" s="134"/>
      <c r="G23" s="14" t="s">
        <v>19</v>
      </c>
      <c r="H23" s="89"/>
      <c r="I23" s="89"/>
      <c r="J23" s="99"/>
      <c r="K23" s="98"/>
    </row>
    <row r="24" spans="1:11" ht="24.95" hidden="1" customHeight="1">
      <c r="A24" s="102"/>
      <c r="B24" s="127"/>
      <c r="D24" s="19" t="s">
        <v>83</v>
      </c>
      <c r="E24" s="56"/>
      <c r="F24" s="56"/>
      <c r="G24" s="56"/>
      <c r="H24" s="89"/>
      <c r="I24" s="89"/>
      <c r="J24" s="99"/>
      <c r="K24" s="98"/>
    </row>
    <row r="25" spans="1:11" ht="28.5" customHeight="1">
      <c r="A25" s="118" t="s">
        <v>29</v>
      </c>
      <c r="B25" s="119"/>
      <c r="C25" s="119"/>
      <c r="D25" s="119"/>
      <c r="E25" s="119"/>
      <c r="F25" s="119"/>
      <c r="G25" s="120"/>
      <c r="H25" s="121">
        <f>SUM(H15:I24)--H8</f>
        <v>100</v>
      </c>
      <c r="I25" s="121"/>
      <c r="J25" s="15">
        <f>SUM(J15:J24)+J8</f>
        <v>91</v>
      </c>
      <c r="K25" s="61"/>
    </row>
    <row r="26" spans="1:11" ht="141" customHeight="1">
      <c r="A26" s="122" t="s">
        <v>108</v>
      </c>
      <c r="B26" s="123"/>
      <c r="C26" s="123"/>
      <c r="D26" s="123"/>
      <c r="E26" s="123"/>
      <c r="F26" s="123"/>
      <c r="G26" s="123"/>
      <c r="H26" s="123"/>
      <c r="I26" s="123"/>
      <c r="J26" s="123"/>
      <c r="K26" s="123"/>
    </row>
    <row r="28" spans="1:11">
      <c r="A28" s="16"/>
    </row>
  </sheetData>
  <mergeCells count="53">
    <mergeCell ref="A26:K26"/>
    <mergeCell ref="C16:C17"/>
    <mergeCell ref="J18:J20"/>
    <mergeCell ref="K18:K20"/>
    <mergeCell ref="E21:F21"/>
    <mergeCell ref="H21:I21"/>
    <mergeCell ref="B22:B24"/>
    <mergeCell ref="C22:C23"/>
    <mergeCell ref="E22:F22"/>
    <mergeCell ref="H22:I24"/>
    <mergeCell ref="J22:J24"/>
    <mergeCell ref="K22:K24"/>
    <mergeCell ref="C18:C20"/>
    <mergeCell ref="H16:I16"/>
    <mergeCell ref="E17:F17"/>
    <mergeCell ref="H17:I17"/>
    <mergeCell ref="E23:F23"/>
    <mergeCell ref="A25:G25"/>
    <mergeCell ref="H25:I25"/>
    <mergeCell ref="D18:D20"/>
    <mergeCell ref="E18:F20"/>
    <mergeCell ref="G18:G20"/>
    <mergeCell ref="H18:I20"/>
    <mergeCell ref="A14:A24"/>
    <mergeCell ref="E14:F14"/>
    <mergeCell ref="H14:I14"/>
    <mergeCell ref="B15:B20"/>
    <mergeCell ref="E15:F15"/>
    <mergeCell ref="H15:I15"/>
    <mergeCell ref="E16:F16"/>
    <mergeCell ref="A12:A13"/>
    <mergeCell ref="B12:F12"/>
    <mergeCell ref="G12:K12"/>
    <mergeCell ref="B13:F13"/>
    <mergeCell ref="G13:K13"/>
    <mergeCell ref="A6:C6"/>
    <mergeCell ref="D6:F6"/>
    <mergeCell ref="G6:H6"/>
    <mergeCell ref="I6:K6"/>
    <mergeCell ref="A7:C11"/>
    <mergeCell ref="J7:K7"/>
    <mergeCell ref="J8:K8"/>
    <mergeCell ref="J9:K9"/>
    <mergeCell ref="J10:K10"/>
    <mergeCell ref="J11:K11"/>
    <mergeCell ref="A1:K1"/>
    <mergeCell ref="A2:K2"/>
    <mergeCell ref="A4:C4"/>
    <mergeCell ref="D4:K4"/>
    <mergeCell ref="A5:C5"/>
    <mergeCell ref="D5:F5"/>
    <mergeCell ref="G5:H5"/>
    <mergeCell ref="I5:K5"/>
  </mergeCells>
  <phoneticPr fontId="7" type="noConversion"/>
  <printOptions horizontalCentered="1"/>
  <pageMargins left="0.30902777777777801" right="0.30902777777777801" top="0.75" bottom="0.55000000000000004" header="0.30902777777777801" footer="0.30902777777777801"/>
  <pageSetup paperSize="9" orientation="landscape" r:id="rId1"/>
</worksheet>
</file>

<file path=xl/worksheets/sheet8.xml><?xml version="1.0" encoding="utf-8"?>
<worksheet xmlns="http://schemas.openxmlformats.org/spreadsheetml/2006/main" xmlns:r="http://schemas.openxmlformats.org/officeDocument/2006/relationships">
  <dimension ref="A1:K27"/>
  <sheetViews>
    <sheetView workbookViewId="0">
      <selection activeCell="G14" sqref="G14"/>
    </sheetView>
  </sheetViews>
  <sheetFormatPr defaultColWidth="8.75" defaultRowHeight="13.5"/>
  <cols>
    <col min="1" max="1" width="5.5" style="1" customWidth="1"/>
    <col min="2" max="3" width="8.75" style="1"/>
    <col min="4" max="4" width="23.5" style="1" customWidth="1"/>
    <col min="5" max="6" width="11.25" style="1" customWidth="1"/>
    <col min="7" max="7" width="18.75" style="1" customWidth="1"/>
    <col min="8" max="8" width="14" style="1" customWidth="1"/>
    <col min="9" max="9" width="14.125" style="1" customWidth="1"/>
    <col min="10" max="10" width="12.75" style="17" customWidth="1"/>
    <col min="11" max="11" width="14.75" style="1" customWidth="1"/>
    <col min="12" max="16384" width="8.75" style="1"/>
  </cols>
  <sheetData>
    <row r="1" spans="1:11" ht="20.25" customHeight="1">
      <c r="A1" s="87" t="s">
        <v>0</v>
      </c>
      <c r="B1" s="87"/>
      <c r="C1" s="87"/>
      <c r="D1" s="87"/>
      <c r="E1" s="87"/>
      <c r="F1" s="87"/>
      <c r="G1" s="87"/>
      <c r="H1" s="87"/>
      <c r="I1" s="87"/>
      <c r="J1" s="87"/>
      <c r="K1" s="87"/>
    </row>
    <row r="2" spans="1:11" ht="13.5" customHeight="1">
      <c r="A2" s="88" t="s">
        <v>87</v>
      </c>
      <c r="B2" s="88"/>
      <c r="C2" s="88"/>
      <c r="D2" s="88"/>
      <c r="E2" s="88"/>
      <c r="F2" s="88"/>
      <c r="G2" s="88"/>
      <c r="H2" s="88"/>
      <c r="I2" s="88"/>
      <c r="J2" s="88"/>
      <c r="K2" s="88"/>
    </row>
    <row r="3" spans="1:11">
      <c r="A3" s="49"/>
      <c r="B3" s="49"/>
      <c r="C3" s="49"/>
      <c r="D3" s="49"/>
      <c r="E3" s="49"/>
      <c r="F3" s="49"/>
      <c r="G3" s="49"/>
      <c r="H3" s="49"/>
      <c r="I3" s="49"/>
      <c r="J3" s="3"/>
      <c r="K3" s="49"/>
    </row>
    <row r="4" spans="1:11" ht="21" customHeight="1">
      <c r="A4" s="89" t="s">
        <v>93</v>
      </c>
      <c r="B4" s="89"/>
      <c r="C4" s="89"/>
      <c r="D4" s="90" t="s">
        <v>263</v>
      </c>
      <c r="E4" s="90"/>
      <c r="F4" s="90"/>
      <c r="G4" s="90"/>
      <c r="H4" s="90"/>
      <c r="I4" s="90"/>
      <c r="J4" s="90"/>
      <c r="K4" s="90"/>
    </row>
    <row r="5" spans="1:11" ht="21" customHeight="1">
      <c r="A5" s="89" t="s">
        <v>88</v>
      </c>
      <c r="B5" s="89"/>
      <c r="C5" s="89"/>
      <c r="D5" s="91" t="s">
        <v>30</v>
      </c>
      <c r="E5" s="92"/>
      <c r="F5" s="93"/>
      <c r="G5" s="89" t="s">
        <v>98</v>
      </c>
      <c r="H5" s="89"/>
      <c r="I5" s="89" t="s">
        <v>31</v>
      </c>
      <c r="J5" s="89"/>
      <c r="K5" s="89"/>
    </row>
    <row r="6" spans="1:11" ht="21" customHeight="1">
      <c r="A6" s="91" t="s">
        <v>89</v>
      </c>
      <c r="B6" s="92"/>
      <c r="C6" s="93"/>
      <c r="D6" s="91" t="s">
        <v>231</v>
      </c>
      <c r="E6" s="92"/>
      <c r="F6" s="93"/>
      <c r="G6" s="91" t="s">
        <v>90</v>
      </c>
      <c r="H6" s="93"/>
      <c r="I6" s="91">
        <v>57362960</v>
      </c>
      <c r="J6" s="92"/>
      <c r="K6" s="93"/>
    </row>
    <row r="7" spans="1:11" ht="36" customHeight="1">
      <c r="A7" s="98" t="s">
        <v>2</v>
      </c>
      <c r="B7" s="98"/>
      <c r="C7" s="98"/>
      <c r="D7" s="51"/>
      <c r="E7" s="54" t="s">
        <v>110</v>
      </c>
      <c r="F7" s="54" t="s">
        <v>111</v>
      </c>
      <c r="G7" s="54" t="s">
        <v>3</v>
      </c>
      <c r="H7" s="54" t="s">
        <v>4</v>
      </c>
      <c r="I7" s="54" t="s">
        <v>5</v>
      </c>
      <c r="J7" s="99" t="s">
        <v>6</v>
      </c>
      <c r="K7" s="99"/>
    </row>
    <row r="8" spans="1:11" ht="25.5" customHeight="1">
      <c r="A8" s="98"/>
      <c r="B8" s="98"/>
      <c r="C8" s="98"/>
      <c r="D8" s="51" t="s">
        <v>7</v>
      </c>
      <c r="E8" s="5">
        <v>485</v>
      </c>
      <c r="F8" s="5">
        <f>E8</f>
        <v>485</v>
      </c>
      <c r="G8" s="5">
        <v>485</v>
      </c>
      <c r="H8" s="51">
        <v>10</v>
      </c>
      <c r="I8" s="69">
        <f>G8/F8</f>
        <v>1</v>
      </c>
      <c r="J8" s="100">
        <f>H8*I8</f>
        <v>10</v>
      </c>
      <c r="K8" s="100"/>
    </row>
    <row r="9" spans="1:11" ht="25.5" customHeight="1">
      <c r="A9" s="98"/>
      <c r="B9" s="98"/>
      <c r="C9" s="98"/>
      <c r="D9" s="61" t="s">
        <v>92</v>
      </c>
      <c r="E9" s="8">
        <f>E8</f>
        <v>485</v>
      </c>
      <c r="F9" s="8">
        <f>F8</f>
        <v>485</v>
      </c>
      <c r="G9" s="9">
        <f>G8</f>
        <v>485</v>
      </c>
      <c r="H9" s="51"/>
      <c r="I9" s="51" t="s">
        <v>99</v>
      </c>
      <c r="J9" s="101" t="s">
        <v>99</v>
      </c>
      <c r="K9" s="101"/>
    </row>
    <row r="10" spans="1:11" ht="25.5" customHeight="1">
      <c r="A10" s="98"/>
      <c r="B10" s="98"/>
      <c r="C10" s="98"/>
      <c r="D10" s="53" t="s">
        <v>91</v>
      </c>
      <c r="E10" s="8"/>
      <c r="F10" s="8"/>
      <c r="G10" s="9"/>
      <c r="H10" s="51"/>
      <c r="I10" s="51" t="s">
        <v>99</v>
      </c>
      <c r="J10" s="101" t="s">
        <v>99</v>
      </c>
      <c r="K10" s="101"/>
    </row>
    <row r="11" spans="1:11" ht="25.5" customHeight="1">
      <c r="A11" s="98"/>
      <c r="B11" s="98"/>
      <c r="C11" s="98"/>
      <c r="D11" s="61" t="s">
        <v>8</v>
      </c>
      <c r="E11" s="61"/>
      <c r="F11" s="61"/>
      <c r="G11" s="51"/>
      <c r="H11" s="51"/>
      <c r="I11" s="51" t="s">
        <v>99</v>
      </c>
      <c r="J11" s="101" t="s">
        <v>99</v>
      </c>
      <c r="K11" s="101"/>
    </row>
    <row r="12" spans="1:11" ht="39.950000000000003" customHeight="1">
      <c r="A12" s="96" t="s">
        <v>9</v>
      </c>
      <c r="B12" s="104" t="s">
        <v>94</v>
      </c>
      <c r="C12" s="105"/>
      <c r="D12" s="105"/>
      <c r="E12" s="105"/>
      <c r="F12" s="106"/>
      <c r="G12" s="91" t="s">
        <v>95</v>
      </c>
      <c r="H12" s="92"/>
      <c r="I12" s="92"/>
      <c r="J12" s="92"/>
      <c r="K12" s="93"/>
    </row>
    <row r="13" spans="1:11" ht="81.75" customHeight="1">
      <c r="A13" s="97"/>
      <c r="B13" s="104" t="s">
        <v>264</v>
      </c>
      <c r="C13" s="105"/>
      <c r="D13" s="105"/>
      <c r="E13" s="105"/>
      <c r="F13" s="106"/>
      <c r="G13" s="98" t="s">
        <v>265</v>
      </c>
      <c r="H13" s="98"/>
      <c r="I13" s="98"/>
      <c r="J13" s="98"/>
      <c r="K13" s="98"/>
    </row>
    <row r="14" spans="1:11" ht="54">
      <c r="A14" s="102" t="s">
        <v>10</v>
      </c>
      <c r="B14" s="54" t="s">
        <v>11</v>
      </c>
      <c r="C14" s="51" t="s">
        <v>12</v>
      </c>
      <c r="D14" s="51" t="s">
        <v>13</v>
      </c>
      <c r="E14" s="104" t="s">
        <v>15</v>
      </c>
      <c r="F14" s="106"/>
      <c r="G14" s="54" t="s">
        <v>96</v>
      </c>
      <c r="H14" s="91" t="s">
        <v>14</v>
      </c>
      <c r="I14" s="93"/>
      <c r="J14" s="63" t="s">
        <v>6</v>
      </c>
      <c r="K14" s="54" t="s">
        <v>97</v>
      </c>
    </row>
    <row r="15" spans="1:11" ht="161.1" customHeight="1">
      <c r="A15" s="102"/>
      <c r="B15" s="103" t="s">
        <v>16</v>
      </c>
      <c r="C15" s="50" t="s">
        <v>17</v>
      </c>
      <c r="D15" s="60" t="s">
        <v>266</v>
      </c>
      <c r="E15" s="140" t="s">
        <v>267</v>
      </c>
      <c r="F15" s="141"/>
      <c r="G15" s="59" t="s">
        <v>311</v>
      </c>
      <c r="H15" s="133">
        <v>15</v>
      </c>
      <c r="I15" s="134"/>
      <c r="J15" s="62">
        <v>15</v>
      </c>
      <c r="K15" s="59"/>
    </row>
    <row r="16" spans="1:11" ht="45.6" customHeight="1">
      <c r="A16" s="102"/>
      <c r="B16" s="103"/>
      <c r="C16" s="57" t="s">
        <v>18</v>
      </c>
      <c r="D16" s="60" t="s">
        <v>260</v>
      </c>
      <c r="E16" s="104" t="s">
        <v>19</v>
      </c>
      <c r="F16" s="106"/>
      <c r="G16" s="60" t="s">
        <v>19</v>
      </c>
      <c r="H16" s="104">
        <v>15</v>
      </c>
      <c r="I16" s="106"/>
      <c r="J16" s="58">
        <v>14</v>
      </c>
      <c r="K16" s="59" t="s">
        <v>20</v>
      </c>
    </row>
    <row r="17" spans="1:11" ht="81" customHeight="1">
      <c r="A17" s="102"/>
      <c r="B17" s="103"/>
      <c r="C17" s="57" t="s">
        <v>21</v>
      </c>
      <c r="D17" s="60" t="s">
        <v>237</v>
      </c>
      <c r="E17" s="140" t="s">
        <v>261</v>
      </c>
      <c r="F17" s="141"/>
      <c r="G17" s="59" t="s">
        <v>23</v>
      </c>
      <c r="H17" s="133">
        <v>10</v>
      </c>
      <c r="I17" s="134"/>
      <c r="J17" s="58">
        <v>10</v>
      </c>
      <c r="K17" s="59"/>
    </row>
    <row r="18" spans="1:11" ht="96" customHeight="1">
      <c r="A18" s="102"/>
      <c r="B18" s="103"/>
      <c r="C18" s="103" t="s">
        <v>24</v>
      </c>
      <c r="D18" s="107" t="s">
        <v>25</v>
      </c>
      <c r="E18" s="108">
        <f>F8</f>
        <v>485</v>
      </c>
      <c r="F18" s="109"/>
      <c r="G18" s="96" t="s">
        <v>316</v>
      </c>
      <c r="H18" s="133">
        <v>10</v>
      </c>
      <c r="I18" s="134"/>
      <c r="J18" s="94">
        <v>10</v>
      </c>
      <c r="K18" s="116"/>
    </row>
    <row r="19" spans="1:11" ht="34.5" hidden="1" customHeight="1">
      <c r="A19" s="102"/>
      <c r="B19" s="103"/>
      <c r="C19" s="103"/>
      <c r="D19" s="90"/>
      <c r="E19" s="110"/>
      <c r="F19" s="111"/>
      <c r="G19" s="114"/>
      <c r="H19" s="135"/>
      <c r="I19" s="136"/>
      <c r="J19" s="95"/>
      <c r="K19" s="114"/>
    </row>
    <row r="20" spans="1:11" ht="105" hidden="1" customHeight="1">
      <c r="A20" s="102"/>
      <c r="B20" s="103"/>
      <c r="C20" s="103"/>
      <c r="D20" s="90"/>
      <c r="E20" s="112"/>
      <c r="F20" s="113"/>
      <c r="G20" s="115"/>
      <c r="H20" s="137"/>
      <c r="I20" s="138"/>
      <c r="J20" s="117"/>
      <c r="K20" s="115"/>
    </row>
    <row r="21" spans="1:11" ht="102.95" customHeight="1">
      <c r="A21" s="102"/>
      <c r="B21" s="57" t="s">
        <v>102</v>
      </c>
      <c r="C21" s="57" t="s">
        <v>238</v>
      </c>
      <c r="D21" s="13" t="s">
        <v>262</v>
      </c>
      <c r="E21" s="104" t="s">
        <v>19</v>
      </c>
      <c r="F21" s="106"/>
      <c r="G21" s="14" t="s">
        <v>19</v>
      </c>
      <c r="H21" s="91">
        <v>30</v>
      </c>
      <c r="I21" s="93"/>
      <c r="J21" s="58">
        <v>26</v>
      </c>
      <c r="K21" s="59" t="s">
        <v>27</v>
      </c>
    </row>
    <row r="22" spans="1:11" ht="85.5" customHeight="1">
      <c r="A22" s="102"/>
      <c r="B22" s="126" t="s">
        <v>106</v>
      </c>
      <c r="C22" s="52" t="s">
        <v>107</v>
      </c>
      <c r="D22" s="39" t="s">
        <v>240</v>
      </c>
      <c r="E22" s="91" t="s">
        <v>36</v>
      </c>
      <c r="F22" s="93"/>
      <c r="G22" s="55" t="s">
        <v>36</v>
      </c>
      <c r="H22" s="89">
        <v>10</v>
      </c>
      <c r="I22" s="89"/>
      <c r="J22" s="99">
        <v>6</v>
      </c>
      <c r="K22" s="98" t="s">
        <v>204</v>
      </c>
    </row>
    <row r="23" spans="1:11" ht="24.95" hidden="1" customHeight="1">
      <c r="A23" s="102"/>
      <c r="B23" s="127"/>
      <c r="D23" s="19"/>
      <c r="E23" s="56"/>
      <c r="F23" s="56"/>
      <c r="G23" s="56"/>
      <c r="H23" s="89"/>
      <c r="I23" s="89"/>
      <c r="J23" s="99"/>
      <c r="K23" s="98"/>
    </row>
    <row r="24" spans="1:11" ht="28.5" customHeight="1">
      <c r="A24" s="118" t="s">
        <v>29</v>
      </c>
      <c r="B24" s="119"/>
      <c r="C24" s="119"/>
      <c r="D24" s="119"/>
      <c r="E24" s="119"/>
      <c r="F24" s="119"/>
      <c r="G24" s="120"/>
      <c r="H24" s="121">
        <f>SUM(H15:I23)--H8</f>
        <v>100</v>
      </c>
      <c r="I24" s="121"/>
      <c r="J24" s="15">
        <f>SUM(J15:J23)+J8</f>
        <v>91</v>
      </c>
      <c r="K24" s="61"/>
    </row>
    <row r="25" spans="1:11" ht="141" customHeight="1">
      <c r="A25" s="122" t="s">
        <v>108</v>
      </c>
      <c r="B25" s="123"/>
      <c r="C25" s="123"/>
      <c r="D25" s="123"/>
      <c r="E25" s="123"/>
      <c r="F25" s="123"/>
      <c r="G25" s="123"/>
      <c r="H25" s="123"/>
      <c r="I25" s="123"/>
      <c r="J25" s="123"/>
      <c r="K25" s="123"/>
    </row>
    <row r="27" spans="1:11">
      <c r="A27" s="16"/>
    </row>
  </sheetData>
  <mergeCells count="50">
    <mergeCell ref="A24:G24"/>
    <mergeCell ref="H24:I24"/>
    <mergeCell ref="A25:K25"/>
    <mergeCell ref="J18:J20"/>
    <mergeCell ref="K18:K20"/>
    <mergeCell ref="E21:F21"/>
    <mergeCell ref="H21:I21"/>
    <mergeCell ref="B22:B23"/>
    <mergeCell ref="E22:F22"/>
    <mergeCell ref="H22:I23"/>
    <mergeCell ref="J22:J23"/>
    <mergeCell ref="K22:K23"/>
    <mergeCell ref="C18:C20"/>
    <mergeCell ref="D18:D20"/>
    <mergeCell ref="E18:F20"/>
    <mergeCell ref="G18:G20"/>
    <mergeCell ref="H18:I20"/>
    <mergeCell ref="A12:A13"/>
    <mergeCell ref="B12:F12"/>
    <mergeCell ref="G12:K12"/>
    <mergeCell ref="B13:F13"/>
    <mergeCell ref="G13:K13"/>
    <mergeCell ref="A14:A23"/>
    <mergeCell ref="E14:F14"/>
    <mergeCell ref="H14:I14"/>
    <mergeCell ref="B15:B20"/>
    <mergeCell ref="E15:F15"/>
    <mergeCell ref="H15:I15"/>
    <mergeCell ref="E16:F16"/>
    <mergeCell ref="H16:I16"/>
    <mergeCell ref="E17:F17"/>
    <mergeCell ref="H17:I17"/>
    <mergeCell ref="A6:C6"/>
    <mergeCell ref="D6:F6"/>
    <mergeCell ref="G6:H6"/>
    <mergeCell ref="I6:K6"/>
    <mergeCell ref="A7:C11"/>
    <mergeCell ref="J7:K7"/>
    <mergeCell ref="J8:K8"/>
    <mergeCell ref="J9:K9"/>
    <mergeCell ref="J10:K10"/>
    <mergeCell ref="J11:K11"/>
    <mergeCell ref="A1:K1"/>
    <mergeCell ref="A2:K2"/>
    <mergeCell ref="A4:C4"/>
    <mergeCell ref="D4:K4"/>
    <mergeCell ref="A5:C5"/>
    <mergeCell ref="D5:F5"/>
    <mergeCell ref="G5:H5"/>
    <mergeCell ref="I5:K5"/>
  </mergeCells>
  <phoneticPr fontId="7" type="noConversion"/>
  <printOptions horizontalCentered="1"/>
  <pageMargins left="0.30902777777777801" right="0.30902777777777801" top="0.75" bottom="0.55000000000000004" header="0.30902777777777801" footer="0.30902777777777801"/>
  <pageSetup paperSize="9" orientation="landscape" r:id="rId1"/>
</worksheet>
</file>

<file path=xl/worksheets/sheet9.xml><?xml version="1.0" encoding="utf-8"?>
<worksheet xmlns="http://schemas.openxmlformats.org/spreadsheetml/2006/main" xmlns:r="http://schemas.openxmlformats.org/officeDocument/2006/relationships">
  <dimension ref="A1:K28"/>
  <sheetViews>
    <sheetView topLeftCell="A4" workbookViewId="0">
      <selection activeCell="H11" sqref="H11"/>
    </sheetView>
  </sheetViews>
  <sheetFormatPr defaultColWidth="8.75" defaultRowHeight="13.5"/>
  <cols>
    <col min="1" max="1" width="5.5" style="1" customWidth="1"/>
    <col min="2" max="3" width="8.75" style="1"/>
    <col min="4" max="4" width="23.5" style="1" customWidth="1"/>
    <col min="5" max="6" width="11.25" style="1" customWidth="1"/>
    <col min="7" max="7" width="18.75" style="1" customWidth="1"/>
    <col min="8" max="8" width="14" style="1" customWidth="1"/>
    <col min="9" max="9" width="14.125" style="1" customWidth="1"/>
    <col min="10" max="10" width="12.75" style="17" customWidth="1"/>
    <col min="11" max="11" width="14.75" style="1" customWidth="1"/>
    <col min="12" max="16384" width="8.75" style="1"/>
  </cols>
  <sheetData>
    <row r="1" spans="1:11" ht="20.25" customHeight="1">
      <c r="A1" s="87" t="s">
        <v>0</v>
      </c>
      <c r="B1" s="87"/>
      <c r="C1" s="87"/>
      <c r="D1" s="87"/>
      <c r="E1" s="87"/>
      <c r="F1" s="87"/>
      <c r="G1" s="87"/>
      <c r="H1" s="87"/>
      <c r="I1" s="87"/>
      <c r="J1" s="87"/>
      <c r="K1" s="87"/>
    </row>
    <row r="2" spans="1:11" ht="13.5" customHeight="1">
      <c r="A2" s="88" t="s">
        <v>87</v>
      </c>
      <c r="B2" s="88"/>
      <c r="C2" s="88"/>
      <c r="D2" s="88"/>
      <c r="E2" s="88"/>
      <c r="F2" s="88"/>
      <c r="G2" s="88"/>
      <c r="H2" s="88"/>
      <c r="I2" s="88"/>
      <c r="J2" s="88"/>
      <c r="K2" s="88"/>
    </row>
    <row r="3" spans="1:11">
      <c r="A3" s="74"/>
      <c r="B3" s="74"/>
      <c r="C3" s="74"/>
      <c r="D3" s="74"/>
      <c r="E3" s="74"/>
      <c r="F3" s="74"/>
      <c r="G3" s="74"/>
      <c r="H3" s="74"/>
      <c r="I3" s="74"/>
      <c r="J3" s="3"/>
      <c r="K3" s="74"/>
    </row>
    <row r="4" spans="1:11" ht="21" customHeight="1">
      <c r="A4" s="89" t="s">
        <v>93</v>
      </c>
      <c r="B4" s="89"/>
      <c r="C4" s="89"/>
      <c r="D4" s="90" t="s">
        <v>275</v>
      </c>
      <c r="E4" s="90"/>
      <c r="F4" s="90"/>
      <c r="G4" s="90"/>
      <c r="H4" s="90"/>
      <c r="I4" s="90"/>
      <c r="J4" s="90"/>
      <c r="K4" s="90"/>
    </row>
    <row r="5" spans="1:11" ht="21" customHeight="1">
      <c r="A5" s="89" t="s">
        <v>88</v>
      </c>
      <c r="B5" s="89"/>
      <c r="C5" s="89"/>
      <c r="D5" s="91" t="s">
        <v>30</v>
      </c>
      <c r="E5" s="92"/>
      <c r="F5" s="93"/>
      <c r="G5" s="89" t="s">
        <v>98</v>
      </c>
      <c r="H5" s="89"/>
      <c r="I5" s="89" t="s">
        <v>31</v>
      </c>
      <c r="J5" s="89"/>
      <c r="K5" s="89"/>
    </row>
    <row r="6" spans="1:11" ht="21" customHeight="1">
      <c r="A6" s="91" t="s">
        <v>89</v>
      </c>
      <c r="B6" s="92"/>
      <c r="C6" s="93"/>
      <c r="D6" s="91" t="s">
        <v>231</v>
      </c>
      <c r="E6" s="92"/>
      <c r="F6" s="93"/>
      <c r="G6" s="91" t="s">
        <v>90</v>
      </c>
      <c r="H6" s="93"/>
      <c r="I6" s="91">
        <v>57362960</v>
      </c>
      <c r="J6" s="92"/>
      <c r="K6" s="93"/>
    </row>
    <row r="7" spans="1:11" ht="36" customHeight="1">
      <c r="A7" s="98" t="s">
        <v>2</v>
      </c>
      <c r="B7" s="98"/>
      <c r="C7" s="98"/>
      <c r="D7" s="75"/>
      <c r="E7" s="71" t="s">
        <v>110</v>
      </c>
      <c r="F7" s="71" t="s">
        <v>111</v>
      </c>
      <c r="G7" s="71" t="s">
        <v>3</v>
      </c>
      <c r="H7" s="71" t="s">
        <v>4</v>
      </c>
      <c r="I7" s="71" t="s">
        <v>5</v>
      </c>
      <c r="J7" s="99" t="s">
        <v>6</v>
      </c>
      <c r="K7" s="99"/>
    </row>
    <row r="8" spans="1:11" ht="25.5" customHeight="1">
      <c r="A8" s="98"/>
      <c r="B8" s="98"/>
      <c r="C8" s="98"/>
      <c r="D8" s="75" t="s">
        <v>7</v>
      </c>
      <c r="E8" s="5">
        <v>160</v>
      </c>
      <c r="F8" s="5">
        <f>E8</f>
        <v>160</v>
      </c>
      <c r="G8" s="5">
        <v>160</v>
      </c>
      <c r="H8" s="75">
        <v>10</v>
      </c>
      <c r="I8" s="69">
        <f>G8/F8</f>
        <v>1</v>
      </c>
      <c r="J8" s="100">
        <f>H8*I8</f>
        <v>10</v>
      </c>
      <c r="K8" s="100"/>
    </row>
    <row r="9" spans="1:11" ht="25.5" customHeight="1">
      <c r="A9" s="98"/>
      <c r="B9" s="98"/>
      <c r="C9" s="98"/>
      <c r="D9" s="83" t="s">
        <v>92</v>
      </c>
      <c r="E9" s="8">
        <f>E8</f>
        <v>160</v>
      </c>
      <c r="F9" s="8">
        <f>F8</f>
        <v>160</v>
      </c>
      <c r="G9" s="9">
        <f>G8</f>
        <v>160</v>
      </c>
      <c r="H9" s="75"/>
      <c r="I9" s="75" t="s">
        <v>99</v>
      </c>
      <c r="J9" s="101" t="s">
        <v>99</v>
      </c>
      <c r="K9" s="101"/>
    </row>
    <row r="10" spans="1:11" ht="25.5" customHeight="1">
      <c r="A10" s="98"/>
      <c r="B10" s="98"/>
      <c r="C10" s="98"/>
      <c r="D10" s="80" t="s">
        <v>91</v>
      </c>
      <c r="E10" s="8"/>
      <c r="F10" s="8"/>
      <c r="G10" s="9"/>
      <c r="H10" s="75"/>
      <c r="I10" s="75" t="s">
        <v>99</v>
      </c>
      <c r="J10" s="101" t="s">
        <v>99</v>
      </c>
      <c r="K10" s="101"/>
    </row>
    <row r="11" spans="1:11" ht="25.5" customHeight="1">
      <c r="A11" s="98"/>
      <c r="B11" s="98"/>
      <c r="C11" s="98"/>
      <c r="D11" s="83" t="s">
        <v>8</v>
      </c>
      <c r="E11" s="83"/>
      <c r="F11" s="83"/>
      <c r="G11" s="75"/>
      <c r="H11" s="75"/>
      <c r="I11" s="75" t="s">
        <v>99</v>
      </c>
      <c r="J11" s="101" t="s">
        <v>99</v>
      </c>
      <c r="K11" s="101"/>
    </row>
    <row r="12" spans="1:11" ht="39.950000000000003" customHeight="1">
      <c r="A12" s="96" t="s">
        <v>9</v>
      </c>
      <c r="B12" s="104" t="s">
        <v>94</v>
      </c>
      <c r="C12" s="105"/>
      <c r="D12" s="105"/>
      <c r="E12" s="105"/>
      <c r="F12" s="106"/>
      <c r="G12" s="91" t="s">
        <v>95</v>
      </c>
      <c r="H12" s="92"/>
      <c r="I12" s="92"/>
      <c r="J12" s="92"/>
      <c r="K12" s="93"/>
    </row>
    <row r="13" spans="1:11" ht="81.75" customHeight="1">
      <c r="A13" s="97"/>
      <c r="B13" s="104" t="s">
        <v>276</v>
      </c>
      <c r="C13" s="105"/>
      <c r="D13" s="105"/>
      <c r="E13" s="105"/>
      <c r="F13" s="106"/>
      <c r="G13" s="98" t="s">
        <v>277</v>
      </c>
      <c r="H13" s="98"/>
      <c r="I13" s="98"/>
      <c r="J13" s="98"/>
      <c r="K13" s="98"/>
    </row>
    <row r="14" spans="1:11" ht="54">
      <c r="A14" s="102" t="s">
        <v>10</v>
      </c>
      <c r="B14" s="71" t="s">
        <v>11</v>
      </c>
      <c r="C14" s="75" t="s">
        <v>12</v>
      </c>
      <c r="D14" s="75" t="s">
        <v>13</v>
      </c>
      <c r="E14" s="104" t="s">
        <v>15</v>
      </c>
      <c r="F14" s="106"/>
      <c r="G14" s="71" t="s">
        <v>96</v>
      </c>
      <c r="H14" s="91" t="s">
        <v>14</v>
      </c>
      <c r="I14" s="93"/>
      <c r="J14" s="84" t="s">
        <v>6</v>
      </c>
      <c r="K14" s="71" t="s">
        <v>97</v>
      </c>
    </row>
    <row r="15" spans="1:11" ht="161.1" customHeight="1">
      <c r="A15" s="102"/>
      <c r="B15" s="103" t="s">
        <v>16</v>
      </c>
      <c r="C15" s="70" t="s">
        <v>17</v>
      </c>
      <c r="D15" s="82" t="s">
        <v>278</v>
      </c>
      <c r="E15" s="140" t="s">
        <v>279</v>
      </c>
      <c r="F15" s="141"/>
      <c r="G15" s="73" t="s">
        <v>312</v>
      </c>
      <c r="H15" s="133">
        <v>15</v>
      </c>
      <c r="I15" s="134"/>
      <c r="J15" s="76">
        <v>15</v>
      </c>
      <c r="K15" s="73"/>
    </row>
    <row r="16" spans="1:11" ht="45.6" customHeight="1">
      <c r="A16" s="102"/>
      <c r="B16" s="103"/>
      <c r="C16" s="125" t="s">
        <v>18</v>
      </c>
      <c r="D16" s="82" t="s">
        <v>280</v>
      </c>
      <c r="E16" s="140" t="s">
        <v>19</v>
      </c>
      <c r="F16" s="141"/>
      <c r="G16" s="96" t="s">
        <v>19</v>
      </c>
      <c r="H16" s="140">
        <v>15</v>
      </c>
      <c r="I16" s="141"/>
      <c r="J16" s="94">
        <v>13.5</v>
      </c>
      <c r="K16" s="96" t="s">
        <v>20</v>
      </c>
    </row>
    <row r="17" spans="1:11" ht="45.6" customHeight="1">
      <c r="A17" s="150"/>
      <c r="B17" s="151"/>
      <c r="C17" s="127"/>
      <c r="D17" s="85" t="s">
        <v>281</v>
      </c>
      <c r="E17" s="145"/>
      <c r="F17" s="146"/>
      <c r="G17" s="97"/>
      <c r="H17" s="145"/>
      <c r="I17" s="146"/>
      <c r="J17" s="117"/>
      <c r="K17" s="97"/>
    </row>
    <row r="18" spans="1:11" ht="81" customHeight="1">
      <c r="A18" s="102"/>
      <c r="B18" s="103"/>
      <c r="C18" s="81" t="s">
        <v>21</v>
      </c>
      <c r="D18" s="82" t="s">
        <v>237</v>
      </c>
      <c r="E18" s="140" t="s">
        <v>313</v>
      </c>
      <c r="F18" s="141"/>
      <c r="G18" s="73" t="s">
        <v>23</v>
      </c>
      <c r="H18" s="133">
        <v>10</v>
      </c>
      <c r="I18" s="134"/>
      <c r="J18" s="72">
        <v>10</v>
      </c>
      <c r="K18" s="73"/>
    </row>
    <row r="19" spans="1:11" ht="96" customHeight="1">
      <c r="A19" s="102"/>
      <c r="B19" s="103"/>
      <c r="C19" s="103" t="s">
        <v>24</v>
      </c>
      <c r="D19" s="107" t="s">
        <v>25</v>
      </c>
      <c r="E19" s="108">
        <f>F8</f>
        <v>160</v>
      </c>
      <c r="F19" s="109"/>
      <c r="G19" s="96" t="s">
        <v>318</v>
      </c>
      <c r="H19" s="133">
        <v>10</v>
      </c>
      <c r="I19" s="134"/>
      <c r="J19" s="94">
        <v>10</v>
      </c>
      <c r="K19" s="116"/>
    </row>
    <row r="20" spans="1:11" ht="34.5" hidden="1" customHeight="1">
      <c r="A20" s="102"/>
      <c r="B20" s="103"/>
      <c r="C20" s="103"/>
      <c r="D20" s="90"/>
      <c r="E20" s="110"/>
      <c r="F20" s="111"/>
      <c r="G20" s="114"/>
      <c r="H20" s="135"/>
      <c r="I20" s="136"/>
      <c r="J20" s="95"/>
      <c r="K20" s="114"/>
    </row>
    <row r="21" spans="1:11" ht="105" hidden="1" customHeight="1">
      <c r="A21" s="102"/>
      <c r="B21" s="103"/>
      <c r="C21" s="103"/>
      <c r="D21" s="90"/>
      <c r="E21" s="112"/>
      <c r="F21" s="113"/>
      <c r="G21" s="115"/>
      <c r="H21" s="137"/>
      <c r="I21" s="138"/>
      <c r="J21" s="117"/>
      <c r="K21" s="115"/>
    </row>
    <row r="22" spans="1:11" ht="102.95" customHeight="1">
      <c r="A22" s="102"/>
      <c r="B22" s="81" t="s">
        <v>102</v>
      </c>
      <c r="C22" s="81" t="s">
        <v>238</v>
      </c>
      <c r="D22" s="13" t="s">
        <v>282</v>
      </c>
      <c r="E22" s="104" t="s">
        <v>19</v>
      </c>
      <c r="F22" s="106"/>
      <c r="G22" s="14" t="s">
        <v>19</v>
      </c>
      <c r="H22" s="91">
        <v>30</v>
      </c>
      <c r="I22" s="93"/>
      <c r="J22" s="72">
        <v>26.5</v>
      </c>
      <c r="K22" s="73" t="s">
        <v>27</v>
      </c>
    </row>
    <row r="23" spans="1:11" ht="91.5" customHeight="1">
      <c r="A23" s="102"/>
      <c r="B23" s="126" t="s">
        <v>106</v>
      </c>
      <c r="C23" s="77" t="s">
        <v>107</v>
      </c>
      <c r="D23" s="39" t="s">
        <v>37</v>
      </c>
      <c r="E23" s="91" t="s">
        <v>36</v>
      </c>
      <c r="F23" s="93"/>
      <c r="G23" s="78" t="s">
        <v>36</v>
      </c>
      <c r="H23" s="89">
        <v>10</v>
      </c>
      <c r="I23" s="89"/>
      <c r="J23" s="99">
        <v>5</v>
      </c>
      <c r="K23" s="98" t="s">
        <v>204</v>
      </c>
    </row>
    <row r="24" spans="1:11" ht="24.95" hidden="1" customHeight="1">
      <c r="A24" s="102"/>
      <c r="B24" s="127"/>
      <c r="D24" s="19"/>
      <c r="E24" s="79"/>
      <c r="F24" s="79"/>
      <c r="G24" s="79"/>
      <c r="H24" s="89"/>
      <c r="I24" s="89"/>
      <c r="J24" s="99"/>
      <c r="K24" s="98"/>
    </row>
    <row r="25" spans="1:11" ht="28.5" customHeight="1">
      <c r="A25" s="118" t="s">
        <v>29</v>
      </c>
      <c r="B25" s="119"/>
      <c r="C25" s="119"/>
      <c r="D25" s="119"/>
      <c r="E25" s="119"/>
      <c r="F25" s="119"/>
      <c r="G25" s="120"/>
      <c r="H25" s="121">
        <f>SUM(H15:I24)--H8</f>
        <v>100</v>
      </c>
      <c r="I25" s="121"/>
      <c r="J25" s="15">
        <f>SUM(J15:J24)+J8</f>
        <v>90</v>
      </c>
      <c r="K25" s="83"/>
    </row>
    <row r="26" spans="1:11" ht="141" customHeight="1">
      <c r="A26" s="122" t="s">
        <v>108</v>
      </c>
      <c r="B26" s="123"/>
      <c r="C26" s="123"/>
      <c r="D26" s="123"/>
      <c r="E26" s="123"/>
      <c r="F26" s="123"/>
      <c r="G26" s="123"/>
      <c r="H26" s="123"/>
      <c r="I26" s="123"/>
      <c r="J26" s="123"/>
      <c r="K26" s="123"/>
    </row>
    <row r="28" spans="1:11">
      <c r="A28" s="16"/>
    </row>
  </sheetData>
  <mergeCells count="54">
    <mergeCell ref="A25:G25"/>
    <mergeCell ref="H25:I25"/>
    <mergeCell ref="A26:K26"/>
    <mergeCell ref="C16:C17"/>
    <mergeCell ref="E16:F17"/>
    <mergeCell ref="G16:G17"/>
    <mergeCell ref="H16:I17"/>
    <mergeCell ref="J16:J17"/>
    <mergeCell ref="K16:K17"/>
    <mergeCell ref="J19:J21"/>
    <mergeCell ref="K19:K21"/>
    <mergeCell ref="E22:F22"/>
    <mergeCell ref="H22:I22"/>
    <mergeCell ref="B23:B24"/>
    <mergeCell ref="E23:F23"/>
    <mergeCell ref="H23:I24"/>
    <mergeCell ref="J23:J24"/>
    <mergeCell ref="K23:K24"/>
    <mergeCell ref="H15:I15"/>
    <mergeCell ref="E18:F18"/>
    <mergeCell ref="H18:I18"/>
    <mergeCell ref="A12:A13"/>
    <mergeCell ref="B12:F12"/>
    <mergeCell ref="G12:K12"/>
    <mergeCell ref="B13:F13"/>
    <mergeCell ref="G13:K13"/>
    <mergeCell ref="A14:A24"/>
    <mergeCell ref="E14:F14"/>
    <mergeCell ref="H14:I14"/>
    <mergeCell ref="B15:B21"/>
    <mergeCell ref="E15:F15"/>
    <mergeCell ref="C19:C21"/>
    <mergeCell ref="D19:D21"/>
    <mergeCell ref="E19:F21"/>
    <mergeCell ref="G19:G21"/>
    <mergeCell ref="H19:I21"/>
    <mergeCell ref="A6:C6"/>
    <mergeCell ref="D6:F6"/>
    <mergeCell ref="G6:H6"/>
    <mergeCell ref="I6:K6"/>
    <mergeCell ref="A7:C11"/>
    <mergeCell ref="J7:K7"/>
    <mergeCell ref="J8:K8"/>
    <mergeCell ref="J9:K9"/>
    <mergeCell ref="J10:K10"/>
    <mergeCell ref="J11:K11"/>
    <mergeCell ref="A1:K1"/>
    <mergeCell ref="A2:K2"/>
    <mergeCell ref="A4:C4"/>
    <mergeCell ref="D4:K4"/>
    <mergeCell ref="A5:C5"/>
    <mergeCell ref="D5:F5"/>
    <mergeCell ref="G5:H5"/>
    <mergeCell ref="I5:K5"/>
  </mergeCells>
  <phoneticPr fontId="7" type="noConversion"/>
  <printOptions horizontalCentered="1"/>
  <pageMargins left="0.30902777777777801" right="0.30902777777777801" top="0.75" bottom="0.55000000000000004" header="0.30902777777777801" footer="0.30902777777777801"/>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16</vt:i4>
      </vt:variant>
    </vt:vector>
  </HeadingPairs>
  <TitlesOfParts>
    <vt:vector size="16" baseType="lpstr">
      <vt:lpstr>1-舆情监测费 </vt:lpstr>
      <vt:lpstr>2-审判法庭维修费</vt:lpstr>
      <vt:lpstr>3-审判区租金</vt:lpstr>
      <vt:lpstr>4-互联网接入费 </vt:lpstr>
      <vt:lpstr>5-信息化运维费</vt:lpstr>
      <vt:lpstr>6-机房及网络电路租费</vt:lpstr>
      <vt:lpstr>7-采育法庭弱电信息化建设项目尾款</vt:lpstr>
      <vt:lpstr>8-诉调对接中心场地租赁费</vt:lpstr>
      <vt:lpstr>9-诉调对接中心开办费尾款</vt:lpstr>
      <vt:lpstr>10-诉调对接中心装修改造费尾款</vt:lpstr>
      <vt:lpstr>11-安检工作经费 </vt:lpstr>
      <vt:lpstr>12-法院办案业务费</vt:lpstr>
      <vt:lpstr>13-法院业务装备费</vt:lpstr>
      <vt:lpstr>14-CNKI数据库技术服务费 </vt:lpstr>
      <vt:lpstr>预算</vt:lpstr>
      <vt:lpstr>目录</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2020-06-24T07:52:18Z</dcterms:created>
  <dcterms:modified xsi:type="dcterms:W3CDTF">2021-08-23T07:50:23Z</dcterms:modified>
</cp:coreProperties>
</file>