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196C7420-EBF2-4D1B-A67B-EC923EFB928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K31" i="1" l="1"/>
  <c r="M7" i="1"/>
  <c r="N7" i="1" s="1"/>
</calcChain>
</file>

<file path=xl/sharedStrings.xml><?xml version="1.0" encoding="utf-8"?>
<sst xmlns="http://schemas.openxmlformats.org/spreadsheetml/2006/main" count="95" uniqueCount="84">
  <si>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</si>
  <si>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</si>
  <si>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</si>
  <si>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</si>
  <si>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</si>
  <si>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</si>
  <si>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</si>
  <si>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</si>
  <si>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</si>
  <si>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</si>
  <si>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</si>
  <si>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</si>
  <si>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</si>
  <si>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</si>
  <si>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</si>
  <si>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</si>
  <si>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</si>
  <si>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</si>
  <si>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</si>
  <si>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</si>
  <si>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</si>
  <si>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</si>
  <si>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</si>
  <si>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</si>
  <si>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</si>
  <si>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</si>
  <si>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</si>
  <si>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</si>
  <si>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</si>
  <si>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</si>
  <si>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</si>
  <si>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</si>
  <si>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</si>
  <si>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成本指标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</si>
  <si>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</si>
  <si>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</si>
  <si>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</si>
  <si>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</si>
  <si>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北京学者-京津冀杂交小麦节水耐盐碱组合鉴定及测试网络建设</t>
    <phoneticPr fontId="10" type="noConversion"/>
  </si>
  <si>
    <t>北京市农林科学院</t>
    <phoneticPr fontId="10" type="noConversion"/>
  </si>
  <si>
    <t>赵昌平</t>
    <phoneticPr fontId="10" type="noConversion"/>
  </si>
  <si>
    <t>010-51503968</t>
    <phoneticPr fontId="10" type="noConversion"/>
  </si>
  <si>
    <t>完成节水耐盐杂交小麦亲本种质鉴定300份，初步筛选出抗逆群体，不育系和恢复系15份；配制组合200份开展节水、耐盐碱鉴定和测试网络建设；完成杂交小麦组合制种和亲本繁殖；获得适宜京津冀中低产田的节水耐盐碱组合3份以上，建立5个高产高效标准百亩示范方，，带动杂交小麦示范应用5万亩。</t>
    <phoneticPr fontId="10" type="noConversion"/>
  </si>
  <si>
    <t>完成亲本鉴定</t>
    <phoneticPr fontId="10" type="noConversion"/>
  </si>
  <si>
    <t>300份</t>
    <phoneticPr fontId="10" type="noConversion"/>
  </si>
  <si>
    <t>组合配置及测试网络鉴定</t>
    <phoneticPr fontId="10" type="noConversion"/>
  </si>
  <si>
    <t>200份</t>
    <phoneticPr fontId="10" type="noConversion"/>
  </si>
  <si>
    <t>不育系</t>
    <phoneticPr fontId="10" type="noConversion"/>
  </si>
  <si>
    <t>5份</t>
    <phoneticPr fontId="10" type="noConversion"/>
  </si>
  <si>
    <t>恢复系</t>
    <phoneticPr fontId="10" type="noConversion"/>
  </si>
  <si>
    <t>10份</t>
    <phoneticPr fontId="10" type="noConversion"/>
  </si>
  <si>
    <t>示范应用</t>
    <phoneticPr fontId="10" type="noConversion"/>
  </si>
  <si>
    <t>5万亩</t>
    <phoneticPr fontId="10" type="noConversion"/>
  </si>
  <si>
    <t>得到提升</t>
    <phoneticPr fontId="10" type="noConversion"/>
  </si>
  <si>
    <t>≥90%</t>
    <phoneticPr fontId="10" type="noConversion"/>
  </si>
  <si>
    <t>11万亩</t>
    <phoneticPr fontId="10" type="noConversion"/>
  </si>
  <si>
    <t>12份</t>
    <phoneticPr fontId="10" type="noConversion"/>
  </si>
  <si>
    <t>6份</t>
    <phoneticPr fontId="10" type="noConversion"/>
  </si>
  <si>
    <t>665份</t>
    <phoneticPr fontId="10" type="noConversion"/>
  </si>
  <si>
    <t>390份</t>
    <phoneticPr fontId="10" type="noConversion"/>
  </si>
  <si>
    <t>原计划仅在京津冀开展，根据农业部关于扩大耐盐碱杂交小麦组合鉴定的意见，同时在山东滨州和新疆伊宁等地也开展了同类试验，故实际完成指标较预定指标超出232.5%</t>
    <phoneticPr fontId="10" type="noConversion"/>
  </si>
  <si>
    <t>有待进一步提升</t>
    <phoneticPr fontId="10" type="noConversion"/>
  </si>
  <si>
    <t>筛选节水耐盐组合</t>
  </si>
  <si>
    <t>通过测试网络建设，筛选出中度耐盐碱水平的组合</t>
    <phoneticPr fontId="10" type="noConversion"/>
  </si>
  <si>
    <t>进度指标</t>
    <phoneticPr fontId="10" type="noConversion"/>
  </si>
  <si>
    <t>测试组合</t>
    <phoneticPr fontId="10" type="noConversion"/>
  </si>
  <si>
    <t>于2020年10月份前，通过网络测试鉴定以及实验室检测筛选出耐盐碱组合3-5个</t>
    <phoneticPr fontId="10" type="noConversion"/>
  </si>
  <si>
    <t>降低试验成本</t>
    <phoneticPr fontId="10" type="noConversion"/>
  </si>
  <si>
    <t>通过改进技术，降低试验成本3%</t>
    <phoneticPr fontId="10" type="noConversion"/>
  </si>
  <si>
    <t>示范推广5万亩，根据前期试验结果，杂交小麦平均每亩增产80-150kg，至少增加农民收入880万元</t>
    <phoneticPr fontId="10" type="noConversion"/>
  </si>
  <si>
    <t>经过前期在河北沧州等地试种，杂交小麦每亩可节约灌水50-100方，节水潜力30%以上，为加快京津冀地区节水耐盐碱小麦品种更新换代奠定基础</t>
    <phoneticPr fontId="10" type="noConversion"/>
  </si>
  <si>
    <t>种植大户对杂交小麦新组合表现的满意度</t>
    <phoneticPr fontId="10" type="noConversion"/>
  </si>
  <si>
    <t>效益指标</t>
    <phoneticPr fontId="10" type="noConversion"/>
  </si>
  <si>
    <t>效果指标</t>
    <phoneticPr fontId="10" type="noConversion"/>
  </si>
  <si>
    <t>经济效益</t>
    <phoneticPr fontId="10" type="noConversion"/>
  </si>
  <si>
    <t>社会效益</t>
    <phoneticPr fontId="10" type="noConversion"/>
  </si>
  <si>
    <t>节水耐盐碱品种选育中的利用持久度</t>
    <phoneticPr fontId="10" type="noConversion"/>
  </si>
  <si>
    <t>得到提升</t>
    <phoneticPr fontId="10" type="noConversion"/>
  </si>
  <si>
    <t>完成亲本鉴定390份，组合配置及测试网络鉴定665份。</t>
    <phoneticPr fontId="10" type="noConversion"/>
  </si>
  <si>
    <t>通过测试网络建设，筛选出中度耐盐碱水平的组合</t>
    <phoneticPr fontId="10" type="noConversion"/>
  </si>
  <si>
    <t>于2020年10月份前，通过网络测试鉴定以及实验室检测筛选出耐盐碱组合3-5个</t>
    <phoneticPr fontId="10" type="noConversion"/>
  </si>
  <si>
    <t>通过改进技术，降低试验成本3%</t>
    <phoneticPr fontId="10" type="noConversion"/>
  </si>
  <si>
    <t>项目实施效果展现有待加强</t>
    <phoneticPr fontId="10" type="noConversion"/>
  </si>
  <si>
    <t>支撑资料有待进一步完善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</si>
</sst>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15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color rgb="FF000000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4" fillId="0" borderId="0"/>
  </cellStyleXfs>
  <cellXfs count="7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8" fillId="0" borderId="0" xfId="0" applyNumberFormat="1" applyFont="1" applyAlignment="1">
      <alignment vertical="center" wrapText="1"/>
    </xf>
    <xf numFmtId="176" fontId="0" fillId="0" borderId="0" xfId="0" applyNumberFormat="1"/>
    <xf numFmtId="17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1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3"/>
  <sheetViews>
    <sheetView tabSelected="1" zoomScaleNormal="100" workbookViewId="0">
      <selection activeCell="F8" sqref="F8:H8"/>
    </sheetView>
  </sheetViews>
  <sheetFormatPr defaultColWidth="9" defaultRowHeight="13.8" x14ac:dyDescent="0.25"/>
  <cols>
    <col min="4" max="5" width="7.88671875" customWidth="1"/>
    <col min="7" max="7" width="13.109375" customWidth="1"/>
    <col min="14" max="14" width="9" style="15"/>
  </cols>
  <sheetData>
    <row r="1" spans="1:17" ht="20.399999999999999" customHeight="1" x14ac:dyDescent="0.25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7" ht="14.4" x14ac:dyDescent="0.25">
      <c r="A2" s="71" t="s">
        <v>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</row>
    <row r="3" spans="1:17" x14ac:dyDescent="0.25">
      <c r="A3" s="42" t="s">
        <v>2</v>
      </c>
      <c r="B3" s="42"/>
      <c r="C3" s="40" t="s">
        <v>38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7" x14ac:dyDescent="0.25">
      <c r="A4" s="42" t="s">
        <v>3</v>
      </c>
      <c r="B4" s="42"/>
      <c r="C4" s="40" t="s">
        <v>39</v>
      </c>
      <c r="D4" s="41"/>
      <c r="E4" s="41"/>
      <c r="F4" s="41"/>
      <c r="G4" s="41"/>
      <c r="H4" s="1" t="s">
        <v>4</v>
      </c>
      <c r="I4" s="40" t="s">
        <v>39</v>
      </c>
      <c r="J4" s="41"/>
      <c r="K4" s="41"/>
      <c r="L4" s="41"/>
      <c r="M4" s="41"/>
      <c r="N4" s="41"/>
    </row>
    <row r="5" spans="1:17" x14ac:dyDescent="0.25">
      <c r="A5" s="42" t="s">
        <v>5</v>
      </c>
      <c r="B5" s="42"/>
      <c r="C5" s="40" t="s">
        <v>40</v>
      </c>
      <c r="D5" s="41"/>
      <c r="E5" s="41"/>
      <c r="F5" s="41"/>
      <c r="G5" s="41"/>
      <c r="H5" s="1" t="s">
        <v>6</v>
      </c>
      <c r="I5" s="40" t="s">
        <v>41</v>
      </c>
      <c r="J5" s="41"/>
      <c r="K5" s="41"/>
      <c r="L5" s="41"/>
      <c r="M5" s="41"/>
      <c r="N5" s="41"/>
    </row>
    <row r="6" spans="1:17" ht="21.6" x14ac:dyDescent="0.25">
      <c r="A6" s="42" t="s">
        <v>7</v>
      </c>
      <c r="B6" s="42"/>
      <c r="C6" s="42"/>
      <c r="D6" s="42"/>
      <c r="E6" s="42"/>
      <c r="F6" s="1" t="s">
        <v>8</v>
      </c>
      <c r="G6" s="1" t="s">
        <v>9</v>
      </c>
      <c r="H6" s="1" t="s">
        <v>10</v>
      </c>
      <c r="I6" s="42" t="s">
        <v>11</v>
      </c>
      <c r="J6" s="42"/>
      <c r="K6" s="42"/>
      <c r="L6" s="42"/>
      <c r="M6" s="1" t="s">
        <v>12</v>
      </c>
      <c r="N6" s="12" t="s">
        <v>13</v>
      </c>
    </row>
    <row r="7" spans="1:17" x14ac:dyDescent="0.25">
      <c r="A7" s="42" t="s">
        <v>14</v>
      </c>
      <c r="B7" s="42"/>
      <c r="C7" s="69" t="s">
        <v>15</v>
      </c>
      <c r="D7" s="69"/>
      <c r="E7" s="69"/>
      <c r="F7" s="2">
        <v>100</v>
      </c>
      <c r="G7" s="2">
        <v>100</v>
      </c>
      <c r="H7" s="2">
        <v>98.334639999999993</v>
      </c>
      <c r="I7" s="42">
        <v>10</v>
      </c>
      <c r="J7" s="42"/>
      <c r="K7" s="42"/>
      <c r="L7" s="42"/>
      <c r="M7" s="6">
        <f>H7/G7</f>
        <v>0.98334639999999995</v>
      </c>
      <c r="N7" s="13">
        <f>M7*10</f>
        <v>9.8334639999999993</v>
      </c>
    </row>
    <row r="8" spans="1:17" ht="14.4" x14ac:dyDescent="0.25">
      <c r="A8" s="68"/>
      <c r="B8" s="68"/>
      <c r="C8" s="42" t="s">
        <v>16</v>
      </c>
      <c r="D8" s="42"/>
      <c r="E8" s="42"/>
      <c r="F8" s="18">
        <v>100</v>
      </c>
      <c r="G8" s="18">
        <v>100</v>
      </c>
      <c r="H8" s="18">
        <v>98.334639999999993</v>
      </c>
      <c r="I8" s="41" t="s">
        <v>17</v>
      </c>
      <c r="J8" s="41"/>
      <c r="K8" s="41"/>
      <c r="L8" s="41"/>
      <c r="M8" s="2"/>
      <c r="N8" s="13" t="s">
        <v>17</v>
      </c>
    </row>
    <row r="9" spans="1:17" ht="14.4" x14ac:dyDescent="0.25">
      <c r="A9" s="68"/>
      <c r="B9" s="68"/>
      <c r="C9" s="42" t="s">
        <v>18</v>
      </c>
      <c r="D9" s="42"/>
      <c r="E9" s="42"/>
      <c r="F9" s="2"/>
      <c r="G9" s="2"/>
      <c r="H9" s="2"/>
      <c r="I9" s="41" t="s">
        <v>17</v>
      </c>
      <c r="J9" s="41"/>
      <c r="K9" s="41"/>
      <c r="L9" s="41"/>
      <c r="M9" s="2"/>
      <c r="N9" s="13" t="s">
        <v>17</v>
      </c>
    </row>
    <row r="10" spans="1:17" ht="14.4" x14ac:dyDescent="0.25">
      <c r="A10" s="68"/>
      <c r="B10" s="68"/>
      <c r="C10" s="42" t="s">
        <v>19</v>
      </c>
      <c r="D10" s="42"/>
      <c r="E10" s="42"/>
      <c r="F10" s="2"/>
      <c r="G10" s="2"/>
      <c r="H10" s="2"/>
      <c r="I10" s="41" t="s">
        <v>17</v>
      </c>
      <c r="J10" s="41"/>
      <c r="K10" s="41"/>
      <c r="L10" s="41"/>
      <c r="M10" s="2"/>
      <c r="N10" s="13" t="s">
        <v>17</v>
      </c>
    </row>
    <row r="11" spans="1:17" x14ac:dyDescent="0.25">
      <c r="A11" s="42" t="s">
        <v>20</v>
      </c>
      <c r="B11" s="42" t="s">
        <v>21</v>
      </c>
      <c r="C11" s="42"/>
      <c r="D11" s="42"/>
      <c r="E11" s="42"/>
      <c r="F11" s="42"/>
      <c r="G11" s="42"/>
      <c r="H11" s="42" t="s">
        <v>22</v>
      </c>
      <c r="I11" s="42"/>
      <c r="J11" s="42"/>
      <c r="K11" s="42"/>
      <c r="L11" s="42"/>
      <c r="M11" s="42"/>
      <c r="N11" s="42"/>
    </row>
    <row r="12" spans="1:17" ht="57" customHeight="1" x14ac:dyDescent="0.25">
      <c r="A12" s="42"/>
      <c r="B12" s="66" t="s">
        <v>42</v>
      </c>
      <c r="C12" s="67"/>
      <c r="D12" s="67"/>
      <c r="E12" s="67"/>
      <c r="F12" s="67"/>
      <c r="G12" s="67"/>
      <c r="H12" s="67" t="s">
        <v>78</v>
      </c>
      <c r="I12" s="67"/>
      <c r="J12" s="67"/>
      <c r="K12" s="67"/>
      <c r="L12" s="67"/>
      <c r="M12" s="67"/>
      <c r="N12" s="67"/>
    </row>
    <row r="13" spans="1:17" ht="31.95" customHeight="1" x14ac:dyDescent="0.25">
      <c r="A13" s="58" t="s">
        <v>23</v>
      </c>
      <c r="B13" s="1" t="s">
        <v>24</v>
      </c>
      <c r="C13" s="1" t="s">
        <v>25</v>
      </c>
      <c r="D13" s="1" t="s">
        <v>26</v>
      </c>
      <c r="E13" s="42" t="s">
        <v>27</v>
      </c>
      <c r="F13" s="42"/>
      <c r="G13" s="42"/>
      <c r="H13" s="42" t="s">
        <v>28</v>
      </c>
      <c r="I13" s="42"/>
      <c r="J13" s="1" t="s">
        <v>11</v>
      </c>
      <c r="K13" s="1" t="s">
        <v>13</v>
      </c>
      <c r="L13" s="42" t="s">
        <v>29</v>
      </c>
      <c r="M13" s="42"/>
      <c r="N13" s="42"/>
    </row>
    <row r="14" spans="1:17" ht="21.6" x14ac:dyDescent="0.25">
      <c r="A14" s="59"/>
      <c r="B14" s="42" t="s">
        <v>30</v>
      </c>
      <c r="C14" s="58" t="s">
        <v>31</v>
      </c>
      <c r="D14" s="8" t="s">
        <v>43</v>
      </c>
      <c r="E14" s="65" t="s">
        <v>44</v>
      </c>
      <c r="F14" s="56"/>
      <c r="G14" s="56"/>
      <c r="H14" s="40" t="s">
        <v>59</v>
      </c>
      <c r="I14" s="41"/>
      <c r="J14" s="2">
        <v>3</v>
      </c>
      <c r="K14" s="2">
        <v>3</v>
      </c>
      <c r="L14" s="41"/>
      <c r="M14" s="41"/>
      <c r="N14" s="41"/>
    </row>
    <row r="15" spans="1:17" ht="65.25" customHeight="1" x14ac:dyDescent="0.25">
      <c r="A15" s="59"/>
      <c r="B15" s="42"/>
      <c r="C15" s="59"/>
      <c r="D15" s="8" t="s">
        <v>45</v>
      </c>
      <c r="E15" s="65" t="s">
        <v>46</v>
      </c>
      <c r="F15" s="56"/>
      <c r="G15" s="56"/>
      <c r="H15" s="40" t="s">
        <v>58</v>
      </c>
      <c r="I15" s="41"/>
      <c r="J15" s="2">
        <v>3</v>
      </c>
      <c r="K15" s="2">
        <v>2</v>
      </c>
      <c r="L15" s="66" t="s">
        <v>60</v>
      </c>
      <c r="M15" s="67"/>
      <c r="N15" s="67"/>
      <c r="Q15" s="9"/>
    </row>
    <row r="16" spans="1:17" x14ac:dyDescent="0.25">
      <c r="A16" s="59"/>
      <c r="B16" s="42"/>
      <c r="C16" s="59"/>
      <c r="D16" s="8" t="s">
        <v>47</v>
      </c>
      <c r="E16" s="61" t="s">
        <v>48</v>
      </c>
      <c r="F16" s="62"/>
      <c r="G16" s="63"/>
      <c r="H16" s="50" t="s">
        <v>57</v>
      </c>
      <c r="I16" s="51"/>
      <c r="J16" s="7">
        <v>3</v>
      </c>
      <c r="K16" s="17">
        <v>3</v>
      </c>
      <c r="L16" s="52"/>
      <c r="M16" s="53"/>
      <c r="N16" s="51"/>
      <c r="Q16" s="9"/>
    </row>
    <row r="17" spans="1:17" x14ac:dyDescent="0.25">
      <c r="A17" s="59"/>
      <c r="B17" s="42"/>
      <c r="C17" s="59"/>
      <c r="D17" s="8" t="s">
        <v>49</v>
      </c>
      <c r="E17" s="61" t="s">
        <v>50</v>
      </c>
      <c r="F17" s="62"/>
      <c r="G17" s="63"/>
      <c r="H17" s="50" t="s">
        <v>56</v>
      </c>
      <c r="I17" s="51"/>
      <c r="J17" s="7">
        <v>3</v>
      </c>
      <c r="K17" s="17">
        <v>3</v>
      </c>
      <c r="L17" s="52"/>
      <c r="M17" s="53"/>
      <c r="N17" s="51"/>
      <c r="Q17" s="9"/>
    </row>
    <row r="18" spans="1:17" x14ac:dyDescent="0.25">
      <c r="A18" s="59"/>
      <c r="B18" s="42"/>
      <c r="C18" s="60"/>
      <c r="D18" s="8" t="s">
        <v>51</v>
      </c>
      <c r="E18" s="65" t="s">
        <v>52</v>
      </c>
      <c r="F18" s="56"/>
      <c r="G18" s="56"/>
      <c r="H18" s="40" t="s">
        <v>55</v>
      </c>
      <c r="I18" s="41"/>
      <c r="J18" s="2">
        <v>3</v>
      </c>
      <c r="K18" s="17">
        <v>3</v>
      </c>
      <c r="L18" s="41"/>
      <c r="M18" s="41"/>
      <c r="N18" s="41"/>
    </row>
    <row r="19" spans="1:17" x14ac:dyDescent="0.25">
      <c r="A19" s="59"/>
      <c r="B19" s="42"/>
      <c r="C19" s="58" t="s">
        <v>32</v>
      </c>
      <c r="D19" s="19" t="s">
        <v>62</v>
      </c>
      <c r="E19" s="22" t="s">
        <v>63</v>
      </c>
      <c r="F19" s="23"/>
      <c r="G19" s="24"/>
      <c r="H19" s="31" t="s">
        <v>79</v>
      </c>
      <c r="I19" s="32"/>
      <c r="J19" s="37">
        <v>15</v>
      </c>
      <c r="K19" s="37">
        <v>12</v>
      </c>
      <c r="L19" s="31" t="s">
        <v>83</v>
      </c>
      <c r="M19" s="46"/>
      <c r="N19" s="32"/>
    </row>
    <row r="20" spans="1:17" x14ac:dyDescent="0.25">
      <c r="A20" s="59"/>
      <c r="B20" s="42"/>
      <c r="C20" s="59"/>
      <c r="D20" s="20"/>
      <c r="E20" s="25"/>
      <c r="F20" s="26"/>
      <c r="G20" s="27"/>
      <c r="H20" s="33"/>
      <c r="I20" s="34"/>
      <c r="J20" s="38"/>
      <c r="K20" s="38"/>
      <c r="L20" s="33"/>
      <c r="M20" s="47"/>
      <c r="N20" s="34"/>
    </row>
    <row r="21" spans="1:17" x14ac:dyDescent="0.25">
      <c r="A21" s="59"/>
      <c r="B21" s="42"/>
      <c r="C21" s="60"/>
      <c r="D21" s="21"/>
      <c r="E21" s="28"/>
      <c r="F21" s="29"/>
      <c r="G21" s="30"/>
      <c r="H21" s="35"/>
      <c r="I21" s="36"/>
      <c r="J21" s="39"/>
      <c r="K21" s="39"/>
      <c r="L21" s="35"/>
      <c r="M21" s="48"/>
      <c r="N21" s="36"/>
    </row>
    <row r="22" spans="1:17" x14ac:dyDescent="0.25">
      <c r="A22" s="59"/>
      <c r="B22" s="42"/>
      <c r="C22" s="58" t="s">
        <v>64</v>
      </c>
      <c r="D22" s="19" t="s">
        <v>65</v>
      </c>
      <c r="E22" s="22" t="s">
        <v>66</v>
      </c>
      <c r="F22" s="23"/>
      <c r="G22" s="24"/>
      <c r="H22" s="31" t="s">
        <v>80</v>
      </c>
      <c r="I22" s="32"/>
      <c r="J22" s="37">
        <v>10</v>
      </c>
      <c r="K22" s="37">
        <v>10</v>
      </c>
      <c r="L22" s="31"/>
      <c r="M22" s="46"/>
      <c r="N22" s="32"/>
    </row>
    <row r="23" spans="1:17" x14ac:dyDescent="0.25">
      <c r="A23" s="59"/>
      <c r="B23" s="42"/>
      <c r="C23" s="59"/>
      <c r="D23" s="20"/>
      <c r="E23" s="25"/>
      <c r="F23" s="26"/>
      <c r="G23" s="27"/>
      <c r="H23" s="33"/>
      <c r="I23" s="34"/>
      <c r="J23" s="38"/>
      <c r="K23" s="38"/>
      <c r="L23" s="33"/>
      <c r="M23" s="47"/>
      <c r="N23" s="34"/>
    </row>
    <row r="24" spans="1:17" x14ac:dyDescent="0.25">
      <c r="A24" s="59"/>
      <c r="B24" s="42"/>
      <c r="C24" s="60"/>
      <c r="D24" s="21"/>
      <c r="E24" s="28"/>
      <c r="F24" s="29"/>
      <c r="G24" s="30"/>
      <c r="H24" s="35"/>
      <c r="I24" s="36"/>
      <c r="J24" s="39"/>
      <c r="K24" s="39"/>
      <c r="L24" s="35"/>
      <c r="M24" s="48"/>
      <c r="N24" s="36"/>
    </row>
    <row r="25" spans="1:17" ht="22.2" customHeight="1" x14ac:dyDescent="0.25">
      <c r="A25" s="59"/>
      <c r="B25" s="42"/>
      <c r="C25" s="1" t="s">
        <v>33</v>
      </c>
      <c r="D25" s="3" t="s">
        <v>67</v>
      </c>
      <c r="E25" s="43" t="s">
        <v>68</v>
      </c>
      <c r="F25" s="44"/>
      <c r="G25" s="45"/>
      <c r="H25" s="41" t="s">
        <v>81</v>
      </c>
      <c r="I25" s="41"/>
      <c r="J25" s="2">
        <v>10</v>
      </c>
      <c r="K25" s="2">
        <v>10</v>
      </c>
      <c r="L25" s="41"/>
      <c r="M25" s="41"/>
      <c r="N25" s="41"/>
    </row>
    <row r="26" spans="1:17" ht="45.75" customHeight="1" x14ac:dyDescent="0.25">
      <c r="A26" s="59"/>
      <c r="B26" s="42" t="s">
        <v>73</v>
      </c>
      <c r="C26" s="42" t="s">
        <v>72</v>
      </c>
      <c r="D26" s="11" t="s">
        <v>74</v>
      </c>
      <c r="E26" s="41" t="s">
        <v>69</v>
      </c>
      <c r="F26" s="41"/>
      <c r="G26" s="41"/>
      <c r="H26" s="40" t="s">
        <v>53</v>
      </c>
      <c r="I26" s="41"/>
      <c r="J26" s="2">
        <v>15</v>
      </c>
      <c r="K26" s="2">
        <v>9</v>
      </c>
      <c r="L26" s="40" t="s">
        <v>61</v>
      </c>
      <c r="M26" s="41"/>
      <c r="N26" s="41"/>
    </row>
    <row r="27" spans="1:17" ht="53.25" customHeight="1" x14ac:dyDescent="0.25">
      <c r="A27" s="59"/>
      <c r="B27" s="42"/>
      <c r="C27" s="42"/>
      <c r="D27" s="11" t="s">
        <v>75</v>
      </c>
      <c r="E27" s="56" t="s">
        <v>70</v>
      </c>
      <c r="F27" s="56"/>
      <c r="G27" s="56"/>
      <c r="H27" s="40" t="s">
        <v>53</v>
      </c>
      <c r="I27" s="41"/>
      <c r="J27" s="2">
        <v>15</v>
      </c>
      <c r="K27" s="2">
        <v>9</v>
      </c>
      <c r="L27" s="40" t="s">
        <v>61</v>
      </c>
      <c r="M27" s="41"/>
      <c r="N27" s="41"/>
    </row>
    <row r="28" spans="1:17" ht="51.75" customHeight="1" x14ac:dyDescent="0.25">
      <c r="A28" s="59"/>
      <c r="B28" s="42"/>
      <c r="C28" s="42"/>
      <c r="D28" s="11" t="s">
        <v>76</v>
      </c>
      <c r="E28" s="43" t="s">
        <v>77</v>
      </c>
      <c r="F28" s="44"/>
      <c r="G28" s="45"/>
      <c r="H28" s="55" t="s">
        <v>53</v>
      </c>
      <c r="I28" s="55"/>
      <c r="J28" s="10">
        <v>10</v>
      </c>
      <c r="K28" s="2">
        <v>8</v>
      </c>
      <c r="L28" s="31" t="s">
        <v>82</v>
      </c>
      <c r="M28" s="46"/>
      <c r="N28" s="32"/>
    </row>
    <row r="29" spans="1:17" ht="25.2" customHeight="1" x14ac:dyDescent="0.25">
      <c r="A29" s="59"/>
      <c r="B29" s="58" t="s">
        <v>34</v>
      </c>
      <c r="C29" s="42" t="s">
        <v>35</v>
      </c>
      <c r="D29" s="64" t="s">
        <v>71</v>
      </c>
      <c r="E29" s="40" t="s">
        <v>54</v>
      </c>
      <c r="F29" s="41"/>
      <c r="G29" s="41"/>
      <c r="H29" s="54">
        <v>0.9</v>
      </c>
      <c r="I29" s="41"/>
      <c r="J29" s="41">
        <v>10</v>
      </c>
      <c r="K29" s="41">
        <v>8</v>
      </c>
      <c r="L29" s="33"/>
      <c r="M29" s="47"/>
      <c r="N29" s="34"/>
    </row>
    <row r="30" spans="1:17" ht="13.8" hidden="1" customHeight="1" x14ac:dyDescent="0.25">
      <c r="A30" s="60"/>
      <c r="B30" s="60"/>
      <c r="C30" s="42"/>
      <c r="D30" s="64"/>
      <c r="E30" s="41"/>
      <c r="F30" s="41"/>
      <c r="G30" s="41"/>
      <c r="H30" s="41"/>
      <c r="I30" s="41"/>
      <c r="J30" s="41"/>
      <c r="K30" s="41"/>
      <c r="L30" s="35"/>
      <c r="M30" s="48"/>
      <c r="N30" s="36"/>
    </row>
    <row r="31" spans="1:17" x14ac:dyDescent="0.25">
      <c r="A31" s="57" t="s">
        <v>36</v>
      </c>
      <c r="B31" s="57"/>
      <c r="C31" s="57"/>
      <c r="D31" s="57"/>
      <c r="E31" s="57"/>
      <c r="F31" s="57"/>
      <c r="G31" s="57"/>
      <c r="H31" s="57"/>
      <c r="I31" s="57"/>
      <c r="J31" s="4">
        <v>100</v>
      </c>
      <c r="K31" s="16">
        <f>SUM(K14:K30)+N7</f>
        <v>89.833463999999992</v>
      </c>
      <c r="L31" s="41"/>
      <c r="M31" s="41"/>
      <c r="N31" s="41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14"/>
    </row>
    <row r="33" spans="1:14" ht="127.2" customHeight="1" x14ac:dyDescent="0.25">
      <c r="A33" s="49" t="s">
        <v>37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</row>
  </sheetData>
  <mergeCells count="89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E13:G13"/>
    <mergeCell ref="H13:I13"/>
    <mergeCell ref="L13:N13"/>
    <mergeCell ref="H18:I18"/>
    <mergeCell ref="L18:N18"/>
    <mergeCell ref="E14:G14"/>
    <mergeCell ref="H14:I14"/>
    <mergeCell ref="L14:N14"/>
    <mergeCell ref="E15:G15"/>
    <mergeCell ref="H15:I15"/>
    <mergeCell ref="L15:N15"/>
    <mergeCell ref="A11:A12"/>
    <mergeCell ref="A13:A30"/>
    <mergeCell ref="B14:B25"/>
    <mergeCell ref="B26:B28"/>
    <mergeCell ref="B29:B30"/>
    <mergeCell ref="B11:G11"/>
    <mergeCell ref="E16:G16"/>
    <mergeCell ref="E17:G17"/>
    <mergeCell ref="C14:C18"/>
    <mergeCell ref="C19:C21"/>
    <mergeCell ref="C22:C24"/>
    <mergeCell ref="C29:C30"/>
    <mergeCell ref="D29:D30"/>
    <mergeCell ref="E18:G18"/>
    <mergeCell ref="A31:I31"/>
    <mergeCell ref="L31:N31"/>
    <mergeCell ref="L19:N21"/>
    <mergeCell ref="L25:N25"/>
    <mergeCell ref="L22:N24"/>
    <mergeCell ref="A33:N33"/>
    <mergeCell ref="J29:J30"/>
    <mergeCell ref="K29:K30"/>
    <mergeCell ref="E29:G30"/>
    <mergeCell ref="H16:I16"/>
    <mergeCell ref="H17:I17"/>
    <mergeCell ref="L16:N16"/>
    <mergeCell ref="L17:N17"/>
    <mergeCell ref="H29:I30"/>
    <mergeCell ref="H28:I28"/>
    <mergeCell ref="H26:I26"/>
    <mergeCell ref="L26:N26"/>
    <mergeCell ref="J19:J21"/>
    <mergeCell ref="K19:K21"/>
    <mergeCell ref="E28:G28"/>
    <mergeCell ref="E26:G26"/>
    <mergeCell ref="K22:K24"/>
    <mergeCell ref="H27:I27"/>
    <mergeCell ref="L27:N27"/>
    <mergeCell ref="C26:C28"/>
    <mergeCell ref="J22:J24"/>
    <mergeCell ref="E25:G25"/>
    <mergeCell ref="H25:I25"/>
    <mergeCell ref="L28:N30"/>
    <mergeCell ref="E27:G27"/>
    <mergeCell ref="D19:D21"/>
    <mergeCell ref="E19:G21"/>
    <mergeCell ref="H19:I21"/>
    <mergeCell ref="D22:D24"/>
    <mergeCell ref="E22:G24"/>
    <mergeCell ref="H22:I24"/>
  </mergeCells>
  <phoneticPr fontId="10" type="noConversion"/>
  <printOptions horizontalCentered="1"/>
  <pageMargins left="0.70866141732283472" right="0.70866141732283472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2021-04-25T04:35:09Z</cp:lastPrinted>
  <dcterms:created xsi:type="dcterms:W3CDTF">2015-06-05T18:19:00Z</dcterms:created>
  <dcterms:modified xsi:type="dcterms:W3CDTF">2021-06-07T04:03:49Z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