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E22D079-B72F-4180-8822-3B60F6C593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4" i="1"/>
  <c r="M7" i="1" l="1"/>
  <c r="N7" i="1" s="1"/>
  <c r="K41" i="1" s="1"/>
</calcChain>
</file>

<file path=xl/sharedStrings.xml><?xml version="1.0" encoding="utf-8"?>
<sst xmlns="http://schemas.openxmlformats.org/spreadsheetml/2006/main" count="108" uniqueCount="93">
  <si>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</si>
  <si>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</si>
  <si>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</si>
  <si>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</si>
  <si>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</si>
  <si>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</si>
  <si>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</si>
  <si>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</si>
  <si>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</si>
  <si>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</si>
  <si>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</si>
  <si>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</si>
  <si>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</si>
  <si>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</si>
  <si>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</si>
  <si>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</si>
  <si>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</si>
  <si>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</si>
  <si>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</si>
  <si>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</si>
  <si>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</si>
  <si>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</si>
  <si>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</si>
  <si>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</si>
  <si>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</si>
  <si>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</si>
  <si>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</si>
  <si>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</si>
  <si>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</si>
  <si>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</si>
  <si>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</si>
  <si>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</si>
  <si>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</si>
  <si>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</si>
  <si>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</si>
  <si>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</si>
  <si>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</si>
  <si>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</si>
  <si>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</si>
  <si>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</si>
  <si>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</si>
  <si>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</si>
  <si>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</si>
  <si>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</si>
  <si>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目标1：建立犬流感病毒（CIV）毒种种子批并进行检验；CIV原始毒种和工作毒种无外源体感染；毒种免疫原性评价。                             目标2：制备IBRV单克隆抗体；筛选能够配对的单克隆抗体。                                                                  目标3：确定19株单克隆抗体抗病毒中和效价，筛选出中和活性较好的单克隆抗体2-5株，鉴定2-5株中和活性强的单克隆抗体识别表位 目标4：重组菌裂解后获得的抗原蛋白量不少于1g/L；形成重组蛋白大量制备工艺，建立一个重组菌裂解破碎工艺；投稿文章1-2篇。  目标5：过蚀斑培养法对禽腺病毒（Ⅰ群11型）HB株纯化，获得一株纯化的病毒株。获得一套该毒株在LMH细胞上的最佳增殖工艺。</t>
  </si>
  <si>
    <t>目标1：建立犬流感病毒（CIV）毒种种子批并进行检验；CIV原始毒种和工作毒种无外源体感染；毒种免疫原性评价。                             目标2：制备IBRV单克隆抗体；筛选能够配对的单克隆抗体。                                                                  目标3：确定19株单克隆抗体抗病毒中和效价，筛选出中和活性较好的单克隆抗体2-5株，鉴定2-5株中和活性强的单克隆抗体识别表位 目标4：重组菌裂解后获得的抗原蛋白量不少于1g/L；形成重组蛋白大量制备工艺，建立一个重组菌裂解破碎工艺；投稿文章1-2篇。  目标5：过蚀斑培养法对禽腺病毒（Ⅰ群11型）HB株纯化，获得一株纯化的病毒株。获得一套该毒株在LMH细胞上的最佳增殖工艺。</t>
    <phoneticPr fontId="10" type="noConversion"/>
  </si>
  <si>
    <t>畜禽疫病防控技术研究</t>
    <phoneticPr fontId="10" type="noConversion"/>
  </si>
  <si>
    <t>北京市农林科学院</t>
    <phoneticPr fontId="10" type="noConversion"/>
  </si>
  <si>
    <t>陈葵</t>
    <phoneticPr fontId="10" type="noConversion"/>
  </si>
  <si>
    <t>建立15代CIV毒种并进行检验</t>
    <phoneticPr fontId="10" type="noConversion"/>
  </si>
  <si>
    <t>CIV毒种免疫原性评价</t>
    <phoneticPr fontId="10" type="noConversion"/>
  </si>
  <si>
    <t>制备IBRV单克隆抗体</t>
    <phoneticPr fontId="10" type="noConversion"/>
  </si>
  <si>
    <t>筛选能够配对的单克隆抗体。</t>
    <phoneticPr fontId="10" type="noConversion"/>
  </si>
  <si>
    <t>筛选中和活性较好单抗</t>
    <phoneticPr fontId="10" type="noConversion"/>
  </si>
  <si>
    <t>重组菌裂解后获得的抗原蛋白量；投稿文章</t>
    <phoneticPr fontId="10" type="noConversion"/>
  </si>
  <si>
    <t>对禽腺病毒（Ⅰ群11型）HB株纯化</t>
    <phoneticPr fontId="10" type="noConversion"/>
  </si>
  <si>
    <t>HB株在LMH细胞上增殖工艺优化</t>
    <phoneticPr fontId="10" type="noConversion"/>
  </si>
  <si>
    <t>建立CIV毒种种子批并进行检验</t>
    <phoneticPr fontId="10" type="noConversion"/>
  </si>
  <si>
    <t>CIV原始毒种和工作毒种无外源体感染</t>
    <phoneticPr fontId="10" type="noConversion"/>
  </si>
  <si>
    <t>单克隆抗体的效价</t>
    <phoneticPr fontId="10" type="noConversion"/>
  </si>
  <si>
    <t>效价较高</t>
    <phoneticPr fontId="10" type="noConversion"/>
  </si>
  <si>
    <t>抗体识别表位鉴定</t>
    <phoneticPr fontId="10" type="noConversion"/>
  </si>
  <si>
    <t>FADVHB株的纯化及纯化后病毒检验</t>
    <phoneticPr fontId="10" type="noConversion"/>
  </si>
  <si>
    <t>确定HB株在LMH细胞上最佳增殖工艺</t>
    <phoneticPr fontId="10" type="noConversion"/>
  </si>
  <si>
    <t>完成犬流感病毒（CIV）毒种种子批建立与免疫原性评价</t>
    <phoneticPr fontId="10" type="noConversion"/>
  </si>
  <si>
    <t>制备IBRV单克隆抗体，筛选能够配对的单克隆抗体</t>
    <phoneticPr fontId="10" type="noConversion"/>
  </si>
  <si>
    <t>获得FADVHB株的纯化病毒及该毒株的最佳增值工艺</t>
  </si>
  <si>
    <t>项目预算控制数</t>
    <phoneticPr fontId="10" type="noConversion"/>
  </si>
  <si>
    <t>经济效益指标</t>
    <phoneticPr fontId="10" type="noConversion"/>
  </si>
  <si>
    <t>社会效益指标</t>
    <phoneticPr fontId="10" type="noConversion"/>
  </si>
  <si>
    <t>生态效益指标</t>
    <phoneticPr fontId="10" type="noConversion"/>
  </si>
  <si>
    <t>15代</t>
    <phoneticPr fontId="10" type="noConversion"/>
  </si>
  <si>
    <t>无</t>
    <phoneticPr fontId="10" type="noConversion"/>
  </si>
  <si>
    <t>2个</t>
    <phoneticPr fontId="10" type="noConversion"/>
  </si>
  <si>
    <t>1对</t>
    <phoneticPr fontId="10" type="noConversion"/>
  </si>
  <si>
    <t>筛选出2-5株单抗</t>
    <phoneticPr fontId="10" type="noConversion"/>
  </si>
  <si>
    <t>不少于1g/L；1-2篇。</t>
    <phoneticPr fontId="10" type="noConversion"/>
  </si>
  <si>
    <t>获得一个纯化的血清11型Ⅰ群禽腺病毒毒株</t>
    <phoneticPr fontId="10" type="noConversion"/>
  </si>
  <si>
    <t>获得1套病毒增值培养工艺</t>
    <phoneticPr fontId="10" type="noConversion"/>
  </si>
  <si>
    <t>≥80%</t>
    <phoneticPr fontId="10" type="noConversion"/>
  </si>
  <si>
    <t>≥105</t>
    <phoneticPr fontId="10" type="noConversion"/>
  </si>
  <si>
    <t>能够同时与IBRV病毒结合</t>
    <phoneticPr fontId="10" type="noConversion"/>
  </si>
  <si>
    <t>筛选出中和效价高于1:128单克隆抗体</t>
    <phoneticPr fontId="10" type="noConversion"/>
  </si>
  <si>
    <t>鉴定2-5株中和活性强的单克隆抗体识别表位</t>
    <phoneticPr fontId="10" type="noConversion"/>
  </si>
  <si>
    <t>获得一株检验合格的纯化病毒株</t>
    <phoneticPr fontId="10" type="noConversion"/>
  </si>
  <si>
    <t>获得1套血清11型Ⅰ群禽腺病HB株最佳病毒增值培养工艺</t>
    <phoneticPr fontId="10" type="noConversion"/>
  </si>
  <si>
    <t>2020年1月~12月</t>
    <phoneticPr fontId="10" type="noConversion"/>
  </si>
  <si>
    <t>2020年12月31日前完成</t>
    <phoneticPr fontId="10" type="noConversion"/>
  </si>
  <si>
    <t>在2020年12月31日前完成一株禽腺病毒11型毒株的纯化及完成该毒株的增值工艺优化。</t>
    <phoneticPr fontId="10" type="noConversion"/>
  </si>
  <si>
    <t>100万元</t>
    <phoneticPr fontId="10" type="noConversion"/>
  </si>
  <si>
    <t>得到提升</t>
    <phoneticPr fontId="10" type="noConversion"/>
  </si>
  <si>
    <t>为后续研究奠定基础</t>
    <phoneticPr fontId="10" type="noConversion"/>
  </si>
  <si>
    <t>项目实施取得了一定的预期效果，但项目实施效果支撑资料有待完善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</si>
</sst>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zoomScale="80" zoomScaleNormal="80" workbookViewId="0">
      <selection activeCell="L36" sqref="L36:N36"/>
    </sheetView>
  </sheetViews>
  <sheetFormatPr defaultColWidth="9" defaultRowHeight="13.8" x14ac:dyDescent="0.25"/>
  <cols>
    <col min="4" max="4" width="17.44140625" customWidth="1"/>
    <col min="5" max="5" width="7.88671875" customWidth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0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25">
      <c r="A4" s="14" t="s">
        <v>3</v>
      </c>
      <c r="B4" s="14"/>
      <c r="C4" s="10" t="s">
        <v>47</v>
      </c>
      <c r="D4" s="10"/>
      <c r="E4" s="10"/>
      <c r="F4" s="10"/>
      <c r="G4" s="10"/>
      <c r="H4" s="1" t="s">
        <v>4</v>
      </c>
      <c r="I4" s="10" t="s">
        <v>47</v>
      </c>
      <c r="J4" s="10"/>
      <c r="K4" s="10"/>
      <c r="L4" s="10"/>
      <c r="M4" s="10"/>
      <c r="N4" s="10"/>
    </row>
    <row r="5" spans="1:14" x14ac:dyDescent="0.25">
      <c r="A5" s="14" t="s">
        <v>5</v>
      </c>
      <c r="B5" s="14"/>
      <c r="C5" s="10" t="s">
        <v>48</v>
      </c>
      <c r="D5" s="10"/>
      <c r="E5" s="10"/>
      <c r="F5" s="10"/>
      <c r="G5" s="10"/>
      <c r="H5" s="1" t="s">
        <v>6</v>
      </c>
      <c r="I5" s="10"/>
      <c r="J5" s="10"/>
      <c r="K5" s="10"/>
      <c r="L5" s="10"/>
      <c r="M5" s="10"/>
      <c r="N5" s="10"/>
    </row>
    <row r="6" spans="1:14" ht="21.6" x14ac:dyDescent="0.25">
      <c r="A6" s="14" t="s">
        <v>7</v>
      </c>
      <c r="B6" s="14"/>
      <c r="C6" s="14"/>
      <c r="D6" s="14"/>
      <c r="E6" s="14"/>
      <c r="F6" s="1" t="s">
        <v>8</v>
      </c>
      <c r="G6" s="1" t="s">
        <v>9</v>
      </c>
      <c r="H6" s="1" t="s">
        <v>10</v>
      </c>
      <c r="I6" s="14" t="s">
        <v>11</v>
      </c>
      <c r="J6" s="14"/>
      <c r="K6" s="14"/>
      <c r="L6" s="14"/>
      <c r="M6" s="1" t="s">
        <v>12</v>
      </c>
      <c r="N6" s="1" t="s">
        <v>13</v>
      </c>
    </row>
    <row r="7" spans="1:14" x14ac:dyDescent="0.25">
      <c r="A7" s="14" t="s">
        <v>14</v>
      </c>
      <c r="B7" s="14"/>
      <c r="C7" s="15" t="s">
        <v>15</v>
      </c>
      <c r="D7" s="15"/>
      <c r="E7" s="15"/>
      <c r="F7" s="2">
        <v>100</v>
      </c>
      <c r="G7" s="8">
        <v>100</v>
      </c>
      <c r="H7" s="2">
        <v>100</v>
      </c>
      <c r="I7" s="14">
        <v>10</v>
      </c>
      <c r="J7" s="14"/>
      <c r="K7" s="14"/>
      <c r="L7" s="14"/>
      <c r="M7" s="7">
        <f>H7/G7</f>
        <v>1</v>
      </c>
      <c r="N7" s="2">
        <f>M7*10</f>
        <v>10</v>
      </c>
    </row>
    <row r="8" spans="1:14" ht="14.4" x14ac:dyDescent="0.25">
      <c r="A8" s="16"/>
      <c r="B8" s="16"/>
      <c r="C8" s="14" t="s">
        <v>16</v>
      </c>
      <c r="D8" s="14"/>
      <c r="E8" s="14"/>
      <c r="F8" s="2"/>
      <c r="G8" s="8"/>
      <c r="H8" s="2"/>
      <c r="I8" s="10" t="s">
        <v>17</v>
      </c>
      <c r="J8" s="10"/>
      <c r="K8" s="10"/>
      <c r="L8" s="10"/>
      <c r="M8" s="2"/>
      <c r="N8" s="2" t="s">
        <v>17</v>
      </c>
    </row>
    <row r="9" spans="1:14" ht="14.4" x14ac:dyDescent="0.25">
      <c r="A9" s="16"/>
      <c r="B9" s="16"/>
      <c r="C9" s="14" t="s">
        <v>18</v>
      </c>
      <c r="D9" s="14"/>
      <c r="E9" s="14"/>
      <c r="F9" s="2"/>
      <c r="G9" s="8"/>
      <c r="H9" s="2"/>
      <c r="I9" s="10" t="s">
        <v>17</v>
      </c>
      <c r="J9" s="10"/>
      <c r="K9" s="10"/>
      <c r="L9" s="10"/>
      <c r="M9" s="2"/>
      <c r="N9" s="2" t="s">
        <v>17</v>
      </c>
    </row>
    <row r="10" spans="1:14" ht="14.4" x14ac:dyDescent="0.25">
      <c r="A10" s="16"/>
      <c r="B10" s="16"/>
      <c r="C10" s="14" t="s">
        <v>19</v>
      </c>
      <c r="D10" s="14"/>
      <c r="E10" s="14"/>
      <c r="F10" s="2">
        <v>100</v>
      </c>
      <c r="G10" s="8">
        <v>100</v>
      </c>
      <c r="H10" s="2">
        <v>100</v>
      </c>
      <c r="I10" s="10" t="s">
        <v>17</v>
      </c>
      <c r="J10" s="10"/>
      <c r="K10" s="10"/>
      <c r="L10" s="10"/>
      <c r="M10" s="2"/>
      <c r="N10" s="2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124.8" customHeight="1" x14ac:dyDescent="0.25">
      <c r="A12" s="14"/>
      <c r="B12" s="17" t="s">
        <v>45</v>
      </c>
      <c r="C12" s="17"/>
      <c r="D12" s="17"/>
      <c r="E12" s="17"/>
      <c r="F12" s="17"/>
      <c r="G12" s="17"/>
      <c r="H12" s="17" t="s">
        <v>44</v>
      </c>
      <c r="I12" s="17"/>
      <c r="J12" s="17"/>
      <c r="K12" s="17"/>
      <c r="L12" s="17"/>
      <c r="M12" s="17"/>
      <c r="N12" s="17"/>
    </row>
    <row r="13" spans="1:14" ht="31.8" customHeight="1" x14ac:dyDescent="0.25">
      <c r="A13" s="18" t="s">
        <v>23</v>
      </c>
      <c r="B13" s="1" t="s">
        <v>24</v>
      </c>
      <c r="C13" s="1" t="s">
        <v>25</v>
      </c>
      <c r="D13" s="1" t="s">
        <v>26</v>
      </c>
      <c r="E13" s="14" t="s">
        <v>27</v>
      </c>
      <c r="F13" s="14"/>
      <c r="G13" s="14"/>
      <c r="H13" s="14" t="s">
        <v>28</v>
      </c>
      <c r="I13" s="14"/>
      <c r="J13" s="1" t="s">
        <v>11</v>
      </c>
      <c r="K13" s="1" t="s">
        <v>13</v>
      </c>
      <c r="L13" s="14" t="s">
        <v>29</v>
      </c>
      <c r="M13" s="14"/>
      <c r="N13" s="14"/>
    </row>
    <row r="14" spans="1:14" ht="21.6" x14ac:dyDescent="0.25">
      <c r="A14" s="19"/>
      <c r="B14" s="14" t="s">
        <v>30</v>
      </c>
      <c r="C14" s="18" t="s">
        <v>31</v>
      </c>
      <c r="D14" s="3" t="s">
        <v>49</v>
      </c>
      <c r="E14" s="11" t="s">
        <v>71</v>
      </c>
      <c r="F14" s="11"/>
      <c r="G14" s="11"/>
      <c r="H14" s="10" t="str">
        <f>E14</f>
        <v>15代</v>
      </c>
      <c r="I14" s="10"/>
      <c r="J14" s="2">
        <v>2</v>
      </c>
      <c r="K14" s="8">
        <v>2</v>
      </c>
      <c r="L14" s="10"/>
      <c r="M14" s="10"/>
      <c r="N14" s="10"/>
    </row>
    <row r="15" spans="1:14" x14ac:dyDescent="0.25">
      <c r="A15" s="19"/>
      <c r="B15" s="14"/>
      <c r="C15" s="19"/>
      <c r="D15" s="9" t="s">
        <v>50</v>
      </c>
      <c r="E15" s="11" t="s">
        <v>72</v>
      </c>
      <c r="F15" s="11"/>
      <c r="G15" s="11"/>
      <c r="H15" s="10" t="str">
        <f t="shared" ref="H15:H33" si="0">E15</f>
        <v>无</v>
      </c>
      <c r="I15" s="10"/>
      <c r="J15" s="8">
        <v>2</v>
      </c>
      <c r="K15" s="8">
        <v>2</v>
      </c>
      <c r="L15" s="10"/>
      <c r="M15" s="10"/>
      <c r="N15" s="10"/>
    </row>
    <row r="16" spans="1:14" x14ac:dyDescent="0.25">
      <c r="A16" s="19"/>
      <c r="B16" s="14"/>
      <c r="C16" s="19"/>
      <c r="D16" s="9" t="s">
        <v>51</v>
      </c>
      <c r="E16" s="11" t="s">
        <v>73</v>
      </c>
      <c r="F16" s="11"/>
      <c r="G16" s="11"/>
      <c r="H16" s="10" t="str">
        <f t="shared" si="0"/>
        <v>2个</v>
      </c>
      <c r="I16" s="10"/>
      <c r="J16" s="8">
        <v>2</v>
      </c>
      <c r="K16" s="8">
        <v>2</v>
      </c>
      <c r="L16" s="10"/>
      <c r="M16" s="10"/>
      <c r="N16" s="10"/>
    </row>
    <row r="17" spans="1:14" ht="21.6" x14ac:dyDescent="0.25">
      <c r="A17" s="19"/>
      <c r="B17" s="14"/>
      <c r="C17" s="19"/>
      <c r="D17" s="9" t="s">
        <v>52</v>
      </c>
      <c r="E17" s="11" t="s">
        <v>74</v>
      </c>
      <c r="F17" s="11"/>
      <c r="G17" s="11"/>
      <c r="H17" s="10" t="str">
        <f t="shared" si="0"/>
        <v>1对</v>
      </c>
      <c r="I17" s="10"/>
      <c r="J17" s="8">
        <v>2</v>
      </c>
      <c r="K17" s="8">
        <v>2</v>
      </c>
      <c r="L17" s="10"/>
      <c r="M17" s="10"/>
      <c r="N17" s="10"/>
    </row>
    <row r="18" spans="1:14" x14ac:dyDescent="0.25">
      <c r="A18" s="19"/>
      <c r="B18" s="14"/>
      <c r="C18" s="19"/>
      <c r="D18" s="9" t="s">
        <v>53</v>
      </c>
      <c r="E18" s="11" t="s">
        <v>75</v>
      </c>
      <c r="F18" s="11"/>
      <c r="G18" s="11"/>
      <c r="H18" s="10" t="str">
        <f t="shared" si="0"/>
        <v>筛选出2-5株单抗</v>
      </c>
      <c r="I18" s="10"/>
      <c r="J18" s="8">
        <v>2</v>
      </c>
      <c r="K18" s="8">
        <v>2</v>
      </c>
      <c r="L18" s="10"/>
      <c r="M18" s="10"/>
      <c r="N18" s="10"/>
    </row>
    <row r="19" spans="1:14" ht="21.6" x14ac:dyDescent="0.25">
      <c r="A19" s="19"/>
      <c r="B19" s="14"/>
      <c r="C19" s="19"/>
      <c r="D19" s="9" t="s">
        <v>54</v>
      </c>
      <c r="E19" s="11" t="s">
        <v>76</v>
      </c>
      <c r="F19" s="11"/>
      <c r="G19" s="11"/>
      <c r="H19" s="10" t="str">
        <f t="shared" si="0"/>
        <v>不少于1g/L；1-2篇。</v>
      </c>
      <c r="I19" s="10"/>
      <c r="J19" s="8">
        <v>2</v>
      </c>
      <c r="K19" s="8">
        <v>2</v>
      </c>
      <c r="L19" s="10"/>
      <c r="M19" s="10"/>
      <c r="N19" s="10"/>
    </row>
    <row r="20" spans="1:14" ht="21.6" x14ac:dyDescent="0.25">
      <c r="A20" s="19"/>
      <c r="B20" s="14"/>
      <c r="C20" s="19"/>
      <c r="D20" s="9" t="s">
        <v>55</v>
      </c>
      <c r="E20" s="11" t="s">
        <v>77</v>
      </c>
      <c r="F20" s="11"/>
      <c r="G20" s="11"/>
      <c r="H20" s="10" t="str">
        <f t="shared" si="0"/>
        <v>获得一个纯化的血清11型Ⅰ群禽腺病毒毒株</v>
      </c>
      <c r="I20" s="10"/>
      <c r="J20" s="8">
        <v>2</v>
      </c>
      <c r="K20" s="8">
        <v>2</v>
      </c>
      <c r="L20" s="10"/>
      <c r="M20" s="10"/>
      <c r="N20" s="10"/>
    </row>
    <row r="21" spans="1:14" ht="21.6" x14ac:dyDescent="0.25">
      <c r="A21" s="19"/>
      <c r="B21" s="14"/>
      <c r="C21" s="20"/>
      <c r="D21" s="9" t="s">
        <v>56</v>
      </c>
      <c r="E21" s="11" t="s">
        <v>78</v>
      </c>
      <c r="F21" s="11"/>
      <c r="G21" s="11"/>
      <c r="H21" s="10" t="str">
        <f t="shared" si="0"/>
        <v>获得1套病毒增值培养工艺</v>
      </c>
      <c r="I21" s="10"/>
      <c r="J21" s="8">
        <v>2</v>
      </c>
      <c r="K21" s="8">
        <v>2</v>
      </c>
      <c r="L21" s="10"/>
      <c r="M21" s="10"/>
      <c r="N21" s="10"/>
    </row>
    <row r="22" spans="1:14" ht="21.6" x14ac:dyDescent="0.25">
      <c r="A22" s="19"/>
      <c r="B22" s="14"/>
      <c r="C22" s="18" t="s">
        <v>32</v>
      </c>
      <c r="D22" s="9" t="s">
        <v>57</v>
      </c>
      <c r="E22" s="11">
        <v>1</v>
      </c>
      <c r="F22" s="11"/>
      <c r="G22" s="11"/>
      <c r="H22" s="10">
        <f t="shared" si="0"/>
        <v>1</v>
      </c>
      <c r="I22" s="10"/>
      <c r="J22" s="8">
        <v>2</v>
      </c>
      <c r="K22" s="8">
        <v>2</v>
      </c>
      <c r="L22" s="10"/>
      <c r="M22" s="10"/>
      <c r="N22" s="10"/>
    </row>
    <row r="23" spans="1:14" ht="21.6" x14ac:dyDescent="0.25">
      <c r="A23" s="19"/>
      <c r="B23" s="14"/>
      <c r="C23" s="19"/>
      <c r="D23" s="9" t="s">
        <v>58</v>
      </c>
      <c r="E23" s="11">
        <v>1</v>
      </c>
      <c r="F23" s="11"/>
      <c r="G23" s="11"/>
      <c r="H23" s="10">
        <f t="shared" si="0"/>
        <v>1</v>
      </c>
      <c r="I23" s="10"/>
      <c r="J23" s="8">
        <v>2</v>
      </c>
      <c r="K23" s="8">
        <v>2</v>
      </c>
      <c r="L23" s="10"/>
      <c r="M23" s="10"/>
      <c r="N23" s="10"/>
    </row>
    <row r="24" spans="1:14" x14ac:dyDescent="0.25">
      <c r="A24" s="19"/>
      <c r="B24" s="14"/>
      <c r="C24" s="19"/>
      <c r="D24" s="9" t="s">
        <v>50</v>
      </c>
      <c r="E24" s="11" t="s">
        <v>79</v>
      </c>
      <c r="F24" s="11"/>
      <c r="G24" s="11"/>
      <c r="H24" s="10" t="str">
        <f t="shared" si="0"/>
        <v>≥80%</v>
      </c>
      <c r="I24" s="10"/>
      <c r="J24" s="8">
        <v>2</v>
      </c>
      <c r="K24" s="8">
        <v>2</v>
      </c>
      <c r="L24" s="10"/>
      <c r="M24" s="10"/>
      <c r="N24" s="10"/>
    </row>
    <row r="25" spans="1:14" x14ac:dyDescent="0.25">
      <c r="A25" s="19"/>
      <c r="B25" s="14"/>
      <c r="C25" s="19"/>
      <c r="D25" s="9" t="s">
        <v>59</v>
      </c>
      <c r="E25" s="11" t="s">
        <v>80</v>
      </c>
      <c r="F25" s="11"/>
      <c r="G25" s="11"/>
      <c r="H25" s="10" t="str">
        <f t="shared" si="0"/>
        <v>≥105</v>
      </c>
      <c r="I25" s="10"/>
      <c r="J25" s="8">
        <v>2</v>
      </c>
      <c r="K25" s="8">
        <v>2</v>
      </c>
      <c r="L25" s="10"/>
      <c r="M25" s="10"/>
      <c r="N25" s="10"/>
    </row>
    <row r="26" spans="1:14" ht="21.6" x14ac:dyDescent="0.25">
      <c r="A26" s="19"/>
      <c r="B26" s="14"/>
      <c r="C26" s="19"/>
      <c r="D26" s="9" t="s">
        <v>52</v>
      </c>
      <c r="E26" s="11" t="s">
        <v>81</v>
      </c>
      <c r="F26" s="11"/>
      <c r="G26" s="11"/>
      <c r="H26" s="10" t="str">
        <f t="shared" si="0"/>
        <v>能够同时与IBRV病毒结合</v>
      </c>
      <c r="I26" s="10"/>
      <c r="J26" s="8">
        <v>2</v>
      </c>
      <c r="K26" s="8">
        <v>2</v>
      </c>
      <c r="L26" s="10"/>
      <c r="M26" s="10"/>
      <c r="N26" s="10"/>
    </row>
    <row r="27" spans="1:14" x14ac:dyDescent="0.25">
      <c r="A27" s="19"/>
      <c r="B27" s="14"/>
      <c r="C27" s="19"/>
      <c r="D27" s="9" t="s">
        <v>60</v>
      </c>
      <c r="E27" s="11" t="s">
        <v>82</v>
      </c>
      <c r="F27" s="11"/>
      <c r="G27" s="11"/>
      <c r="H27" s="10" t="str">
        <f t="shared" si="0"/>
        <v>筛选出中和效价高于1:128单克隆抗体</v>
      </c>
      <c r="I27" s="10"/>
      <c r="J27" s="8">
        <v>2</v>
      </c>
      <c r="K27" s="8">
        <v>2</v>
      </c>
      <c r="L27" s="10"/>
      <c r="M27" s="10"/>
      <c r="N27" s="10"/>
    </row>
    <row r="28" spans="1:14" x14ac:dyDescent="0.25">
      <c r="A28" s="19"/>
      <c r="B28" s="14"/>
      <c r="C28" s="19"/>
      <c r="D28" s="9" t="s">
        <v>61</v>
      </c>
      <c r="E28" s="11" t="s">
        <v>83</v>
      </c>
      <c r="F28" s="11"/>
      <c r="G28" s="11"/>
      <c r="H28" s="10" t="str">
        <f t="shared" si="0"/>
        <v>鉴定2-5株中和活性强的单克隆抗体识别表位</v>
      </c>
      <c r="I28" s="10"/>
      <c r="J28" s="8">
        <v>2</v>
      </c>
      <c r="K28" s="8">
        <v>2</v>
      </c>
      <c r="L28" s="10"/>
      <c r="M28" s="10"/>
      <c r="N28" s="10"/>
    </row>
    <row r="29" spans="1:14" ht="21.6" x14ac:dyDescent="0.25">
      <c r="A29" s="19"/>
      <c r="B29" s="14"/>
      <c r="C29" s="19"/>
      <c r="D29" s="9" t="s">
        <v>62</v>
      </c>
      <c r="E29" s="11" t="s">
        <v>84</v>
      </c>
      <c r="F29" s="11"/>
      <c r="G29" s="11"/>
      <c r="H29" s="10" t="str">
        <f t="shared" si="0"/>
        <v>获得一株检验合格的纯化病毒株</v>
      </c>
      <c r="I29" s="10"/>
      <c r="J29" s="8">
        <v>2</v>
      </c>
      <c r="K29" s="8">
        <v>2</v>
      </c>
      <c r="L29" s="10"/>
      <c r="M29" s="10"/>
      <c r="N29" s="10"/>
    </row>
    <row r="30" spans="1:14" ht="21.6" x14ac:dyDescent="0.25">
      <c r="A30" s="19"/>
      <c r="B30" s="14"/>
      <c r="C30" s="20"/>
      <c r="D30" s="9" t="s">
        <v>63</v>
      </c>
      <c r="E30" s="11" t="s">
        <v>85</v>
      </c>
      <c r="F30" s="11"/>
      <c r="G30" s="11"/>
      <c r="H30" s="10" t="str">
        <f t="shared" si="0"/>
        <v>获得1套血清11型Ⅰ群禽腺病HB株最佳病毒增值培养工艺</v>
      </c>
      <c r="I30" s="10"/>
      <c r="J30" s="8">
        <v>2</v>
      </c>
      <c r="K30" s="8">
        <v>2</v>
      </c>
      <c r="L30" s="10"/>
      <c r="M30" s="10"/>
      <c r="N30" s="10"/>
    </row>
    <row r="31" spans="1:14" ht="32.4" x14ac:dyDescent="0.25">
      <c r="A31" s="19"/>
      <c r="B31" s="14"/>
      <c r="C31" s="18" t="s">
        <v>33</v>
      </c>
      <c r="D31" s="9" t="s">
        <v>64</v>
      </c>
      <c r="E31" s="11" t="s">
        <v>86</v>
      </c>
      <c r="F31" s="11"/>
      <c r="G31" s="11"/>
      <c r="H31" s="10" t="str">
        <f t="shared" si="0"/>
        <v>2020年1月~12月</v>
      </c>
      <c r="I31" s="10"/>
      <c r="J31" s="8">
        <v>2</v>
      </c>
      <c r="K31" s="8">
        <v>2</v>
      </c>
      <c r="L31" s="10"/>
      <c r="M31" s="10"/>
      <c r="N31" s="10"/>
    </row>
    <row r="32" spans="1:14" ht="32.4" x14ac:dyDescent="0.25">
      <c r="A32" s="19"/>
      <c r="B32" s="14"/>
      <c r="C32" s="19"/>
      <c r="D32" s="9" t="s">
        <v>65</v>
      </c>
      <c r="E32" s="11" t="s">
        <v>87</v>
      </c>
      <c r="F32" s="11"/>
      <c r="G32" s="11"/>
      <c r="H32" s="10" t="str">
        <f t="shared" si="0"/>
        <v>2020年12月31日前完成</v>
      </c>
      <c r="I32" s="10"/>
      <c r="J32" s="8">
        <v>1</v>
      </c>
      <c r="K32" s="8">
        <v>1</v>
      </c>
      <c r="L32" s="10"/>
      <c r="M32" s="10"/>
      <c r="N32" s="10"/>
    </row>
    <row r="33" spans="1:14" ht="32.4" x14ac:dyDescent="0.25">
      <c r="A33" s="19"/>
      <c r="B33" s="14"/>
      <c r="C33" s="20"/>
      <c r="D33" s="9" t="s">
        <v>66</v>
      </c>
      <c r="E33" s="11" t="s">
        <v>88</v>
      </c>
      <c r="F33" s="11"/>
      <c r="G33" s="11"/>
      <c r="H33" s="10" t="str">
        <f t="shared" si="0"/>
        <v>在2020年12月31日前完成一株禽腺病毒11型毒株的纯化及完成该毒株的增值工艺优化。</v>
      </c>
      <c r="I33" s="10"/>
      <c r="J33" s="8">
        <v>1</v>
      </c>
      <c r="K33" s="8">
        <v>1</v>
      </c>
      <c r="L33" s="10"/>
      <c r="M33" s="10"/>
      <c r="N33" s="10"/>
    </row>
    <row r="34" spans="1:14" ht="22.05" customHeight="1" x14ac:dyDescent="0.25">
      <c r="A34" s="19"/>
      <c r="B34" s="14"/>
      <c r="C34" s="1" t="s">
        <v>34</v>
      </c>
      <c r="D34" s="9" t="s">
        <v>67</v>
      </c>
      <c r="E34" s="11" t="s">
        <v>89</v>
      </c>
      <c r="F34" s="11"/>
      <c r="G34" s="11"/>
      <c r="H34" s="10" t="s">
        <v>89</v>
      </c>
      <c r="I34" s="10"/>
      <c r="J34" s="8">
        <v>2</v>
      </c>
      <c r="K34" s="8">
        <v>2</v>
      </c>
      <c r="L34" s="10"/>
      <c r="M34" s="10"/>
      <c r="N34" s="10"/>
    </row>
    <row r="35" spans="1:14" ht="21.6" x14ac:dyDescent="0.25">
      <c r="A35" s="19"/>
      <c r="B35" s="14" t="s">
        <v>35</v>
      </c>
      <c r="C35" s="1" t="s">
        <v>36</v>
      </c>
      <c r="D35" s="9" t="s">
        <v>68</v>
      </c>
      <c r="E35" s="11" t="s">
        <v>90</v>
      </c>
      <c r="F35" s="11"/>
      <c r="G35" s="11"/>
      <c r="H35" s="10" t="s">
        <v>91</v>
      </c>
      <c r="I35" s="10"/>
      <c r="J35" s="8">
        <v>25</v>
      </c>
      <c r="K35" s="8">
        <v>16</v>
      </c>
      <c r="L35" s="10" t="s">
        <v>92</v>
      </c>
      <c r="M35" s="10"/>
      <c r="N35" s="10"/>
    </row>
    <row r="36" spans="1:14" ht="21.6" x14ac:dyDescent="0.25">
      <c r="A36" s="19"/>
      <c r="B36" s="14"/>
      <c r="C36" s="1" t="s">
        <v>37</v>
      </c>
      <c r="D36" s="9" t="s">
        <v>69</v>
      </c>
      <c r="E36" s="11" t="s">
        <v>90</v>
      </c>
      <c r="F36" s="11"/>
      <c r="G36" s="11"/>
      <c r="H36" s="10" t="s">
        <v>91</v>
      </c>
      <c r="I36" s="10"/>
      <c r="J36" s="8">
        <v>25</v>
      </c>
      <c r="K36" s="8">
        <v>16</v>
      </c>
      <c r="L36" s="10" t="s">
        <v>92</v>
      </c>
      <c r="M36" s="10"/>
      <c r="N36" s="10"/>
    </row>
    <row r="37" spans="1:14" ht="21.6" x14ac:dyDescent="0.25">
      <c r="A37" s="19"/>
      <c r="B37" s="14"/>
      <c r="C37" s="1" t="s">
        <v>38</v>
      </c>
      <c r="D37" s="9" t="s">
        <v>70</v>
      </c>
      <c r="E37" s="11" t="s">
        <v>72</v>
      </c>
      <c r="F37" s="11"/>
      <c r="G37" s="11"/>
      <c r="H37" s="10"/>
      <c r="I37" s="10"/>
      <c r="J37" s="8"/>
      <c r="K37" s="8"/>
      <c r="L37" s="10"/>
      <c r="M37" s="10"/>
      <c r="N37" s="10"/>
    </row>
    <row r="38" spans="1:14" ht="22.05" customHeight="1" x14ac:dyDescent="0.25">
      <c r="A38" s="19"/>
      <c r="B38" s="14"/>
      <c r="C38" s="1" t="s">
        <v>39</v>
      </c>
      <c r="D38" s="9"/>
      <c r="E38" s="11"/>
      <c r="F38" s="11"/>
      <c r="G38" s="11"/>
      <c r="H38" s="10"/>
      <c r="I38" s="10"/>
      <c r="J38" s="8"/>
      <c r="K38" s="8"/>
      <c r="L38" s="10"/>
      <c r="M38" s="10"/>
      <c r="N38" s="10"/>
    </row>
    <row r="39" spans="1:14" ht="25.05" customHeight="1" x14ac:dyDescent="0.25">
      <c r="A39" s="19"/>
      <c r="B39" s="18" t="s">
        <v>40</v>
      </c>
      <c r="C39" s="14" t="s">
        <v>41</v>
      </c>
      <c r="D39" s="9"/>
      <c r="E39" s="11"/>
      <c r="F39" s="11"/>
      <c r="G39" s="11"/>
      <c r="H39" s="10"/>
      <c r="I39" s="10"/>
      <c r="J39" s="8"/>
      <c r="K39" s="8"/>
      <c r="L39" s="10"/>
      <c r="M39" s="10"/>
      <c r="N39" s="10"/>
    </row>
    <row r="40" spans="1:14" ht="13.8" hidden="1" customHeight="1" x14ac:dyDescent="0.25">
      <c r="A40" s="20"/>
      <c r="B40" s="20"/>
      <c r="C40" s="14"/>
      <c r="D40" s="9"/>
      <c r="E40" s="11"/>
      <c r="F40" s="11"/>
      <c r="G40" s="11"/>
      <c r="H40" s="10"/>
      <c r="I40" s="10"/>
      <c r="J40" s="8"/>
      <c r="K40" s="8"/>
      <c r="L40" s="10"/>
      <c r="M40" s="10"/>
      <c r="N40" s="10"/>
    </row>
    <row r="41" spans="1:14" x14ac:dyDescent="0.25">
      <c r="A41" s="21" t="s">
        <v>42</v>
      </c>
      <c r="B41" s="21"/>
      <c r="C41" s="21"/>
      <c r="D41" s="21"/>
      <c r="E41" s="21"/>
      <c r="F41" s="21"/>
      <c r="G41" s="21"/>
      <c r="H41" s="21"/>
      <c r="I41" s="21"/>
      <c r="J41" s="5">
        <v>100</v>
      </c>
      <c r="K41" s="4">
        <f>SUM(K14:K40)+N7</f>
        <v>82</v>
      </c>
      <c r="L41" s="10"/>
      <c r="M41" s="10"/>
      <c r="N41" s="10"/>
    </row>
    <row r="42" spans="1:14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ht="127.2" customHeight="1" x14ac:dyDescent="0.25">
      <c r="A43" s="22" t="s">
        <v>43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</sheetData>
  <mergeCells count="125">
    <mergeCell ref="A41:I41"/>
    <mergeCell ref="L41:N41"/>
    <mergeCell ref="A43:N43"/>
    <mergeCell ref="E39:G39"/>
    <mergeCell ref="H39:I39"/>
    <mergeCell ref="L39:N39"/>
    <mergeCell ref="E40:G40"/>
    <mergeCell ref="H40:I40"/>
    <mergeCell ref="L40:N40"/>
    <mergeCell ref="A13:A40"/>
    <mergeCell ref="B14:B34"/>
    <mergeCell ref="B35:B38"/>
    <mergeCell ref="B39:B40"/>
    <mergeCell ref="B11:G11"/>
    <mergeCell ref="C14:C21"/>
    <mergeCell ref="C22:C30"/>
    <mergeCell ref="C31:C33"/>
    <mergeCell ref="C39:C40"/>
    <mergeCell ref="E37:G37"/>
    <mergeCell ref="E35:G35"/>
    <mergeCell ref="E33:G33"/>
    <mergeCell ref="E31:G31"/>
    <mergeCell ref="E23:G23"/>
    <mergeCell ref="H35:I35"/>
    <mergeCell ref="L35:N35"/>
    <mergeCell ref="E36:G36"/>
    <mergeCell ref="H36:I36"/>
    <mergeCell ref="L36:N36"/>
    <mergeCell ref="H37:I37"/>
    <mergeCell ref="L37:N37"/>
    <mergeCell ref="E38:G38"/>
    <mergeCell ref="H38:I38"/>
    <mergeCell ref="L38:N38"/>
    <mergeCell ref="H31:I31"/>
    <mergeCell ref="L31:N31"/>
    <mergeCell ref="E32:G32"/>
    <mergeCell ref="H32:I32"/>
    <mergeCell ref="L32:N32"/>
    <mergeCell ref="H33:I33"/>
    <mergeCell ref="L33:N33"/>
    <mergeCell ref="E34:G34"/>
    <mergeCell ref="H34:I34"/>
    <mergeCell ref="L34:N34"/>
    <mergeCell ref="E30:G30"/>
    <mergeCell ref="H30:I30"/>
    <mergeCell ref="L30:N30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E13:G13"/>
    <mergeCell ref="H13:I13"/>
    <mergeCell ref="L13:N13"/>
    <mergeCell ref="E14:G14"/>
    <mergeCell ref="H14:I14"/>
    <mergeCell ref="L14:N14"/>
    <mergeCell ref="E20:G20"/>
    <mergeCell ref="H20:I20"/>
    <mergeCell ref="L20:N20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A11:A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L27:N27"/>
    <mergeCell ref="E28:G28"/>
    <mergeCell ref="H28:I28"/>
    <mergeCell ref="L28:N28"/>
    <mergeCell ref="E29:G29"/>
    <mergeCell ref="H29:I29"/>
    <mergeCell ref="L29:N29"/>
    <mergeCell ref="H18:I18"/>
    <mergeCell ref="L18:N18"/>
    <mergeCell ref="E19:G19"/>
    <mergeCell ref="H19:I19"/>
    <mergeCell ref="L19:N19"/>
    <mergeCell ref="E21:G21"/>
    <mergeCell ref="H21:I21"/>
    <mergeCell ref="L21:N21"/>
    <mergeCell ref="E22:G22"/>
    <mergeCell ref="H22:I22"/>
    <mergeCell ref="L22:N22"/>
    <mergeCell ref="H23:I23"/>
    <mergeCell ref="L23:N23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