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800" windowHeight="66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<sst xmlns="http://schemas.openxmlformats.org/spreadsheetml/2006/main" count="89" uniqueCount="79">
  <si>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</si>
  <si>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2020 </t>
    </r>
    <r>
      <rPr>
        <b/>
        <sz val="11"/>
        <color theme="1"/>
        <rFont val="宋体"/>
        <charset val="134"/>
      </rPr>
      <t>年度）</t>
    </r>
  </si>
  <si>
    <t>项目名称</t>
  </si>
  <si>
    <t>改革与发展项目--北京农业质量标准与检测技术研究中心</t>
  </si>
  <si>
    <t>主管部门</t>
  </si>
  <si>
    <t>北京市农林科学院</t>
  </si>
  <si>
    <t>实施单位</t>
  </si>
  <si>
    <t>北京农业质量标准与检测技术研究中心</t>
  </si>
  <si>
    <t>项目负责人</t>
  </si>
  <si>
    <t>郭晓军</t>
  </si>
  <si>
    <t>联系电话</t>
  </si>
  <si>
    <t>010-51503335</t>
  </si>
  <si>
    <t>项目资金</t>
  </si>
  <si>
    <t>200万元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</si>
  <si>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</si>
  <si>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</si>
  <si>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</si>
  <si>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</si>
  <si>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</si>
  <si>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</si>
  <si>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</si>
  <si>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</si>
  <si>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</si>
  <si>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</si>
  <si>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</si>
  <si>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</si>
  <si>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</si>
  <si>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</si>
  <si>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</si>
  <si>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项目期目标：围绕实施乡村振兴战略、推动农业高质量发展和农产品质量安全与营养健康，对标对表“四个中心”、“四个服务”工作总要求，围绕京津冀农产品质量安全产业需求，开展农业质量安全与检测科技创新工作。目标1：加强制度建设和制度执行情况监督；培养博士后2-3名，获人才计划资助2-3人；加强农业农村部农产品质量安全风险评估实验室、农产品产地环境监测北京市重点实验室、农产品质量安全追溯技术与应用国家工程实验室（共建）等科研平台建设；支持海培计划，组织开展国际合作交流。                                                                                                   目标2：授权专利2-3项，申报标准1-2项，发表核心期刊以上文章10-15篇。                                                              目标3：资助自主选题1-4项，支持开展自主研究；争取省部级以上竞争性课题2-4项；科技示范推广2-3项。</t>
  </si>
  <si>
    <t>围绕实施乡村振兴战略、推动农业高质量发展和农产品质量安全与营养健康，对标对表“四个中心”、“四个服务”工作总要求，围绕京津冀农产品质量安全产业需求，开展农业质量安全与检测科技创新工作。结合专项资产整改，制修订10余项规章制度，完善工作流程，加强制度执行情况监督。全年培养博士后4人。有2人获得院级人才计划资助。通过开展科学研究、学术交流、财政资金支持等方式，加强农业农村部农产品质量安全风险评估实验室、农产品产地环境监测北京市重点实验室、农产品质量安全追溯技术与应用国家工程实验室（共建）等科研平台建设；受疫情影响，海培计划未如期开展，国际合作交流多以线上交流为主。                                       授权专利3项，申报标准1项，发表核心期刊以上文章15篇；资助自主选题1项，争取省部级以上竞争性课题2项，科技示范推广项目3项。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</si>
  <si>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</si>
  <si>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</si>
  <si>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</si>
  <si>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</si>
  <si>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</si>
  <si>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</si>
  <si>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</si>
  <si>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</si>
  <si>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</si>
  <si>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人才培养情况</t>
  </si>
  <si>
    <t>培养博士后2-3名，获人才计划资助2-3人。</t>
  </si>
  <si>
    <t>培养博士后4人，获得人才计划资助2人。</t>
  </si>
  <si>
    <t>成果完成情况</t>
  </si>
  <si>
    <t>授权专利2-3项，申报标准1-2项，发表核心期刊以上文章10-15篇；</t>
  </si>
  <si>
    <t>授权专利3项，申报标准1项，发表核心期刊以上文章15篇</t>
  </si>
  <si>
    <t>项目争取与科技示范推广情况</t>
  </si>
  <si>
    <t>资助自主选题1-4项，争取省部级以上竞争性课题2-4项；科技示范推广2-3项。</t>
  </si>
  <si>
    <t>资助自主选题1项，争取省部级以上竞争性课题2项，科技示范推广项目3项</t>
  </si>
  <si>
    <t>质量指标</t>
  </si>
  <si>
    <t>人才队伍建设</t>
  </si>
  <si>
    <t>获人才计划资助，支持海培计划，开展国际合作交流。</t>
  </si>
  <si>
    <t>获得人才计划资助</t>
  </si>
  <si>
    <t>受疫情影响，海培计划没有如期开展。国际合作交流多以线上为主。</t>
  </si>
  <si>
    <t>成果完成</t>
  </si>
  <si>
    <t>专利授权，文章收录。</t>
  </si>
  <si>
    <t>队伍建设、成果完成、项目争取与科技示范推广完成质量</t>
  </si>
  <si>
    <t>≥95%</t>
  </si>
  <si>
    <t>省部级以上竞争性课题获得资助有限。</t>
  </si>
  <si>
    <t>时效指标</t>
  </si>
  <si>
    <t>进度指标</t>
  </si>
  <si>
    <t>确定项目实施方案：1-2月；组织项目实施：3-12月；项目内部自查：12月。</t>
  </si>
  <si>
    <t>按进度指标完成</t>
  </si>
  <si>
    <t>成本指标</t>
  </si>
  <si>
    <t>预算控制数≤200万元</t>
  </si>
  <si>
    <t>受疫情影响，差旅、会议、国际合作费用支出较少。同时北京市农林科学院对该部分经费进行了核减,核减金额35.2万元。</t>
  </si>
  <si>
    <t>效益指标</t>
  </si>
  <si>
    <t>科技创新方面</t>
  </si>
  <si>
    <t>争取竞争性项目能力得到提高</t>
  </si>
  <si>
    <t>科技示范推广方面</t>
  </si>
  <si>
    <t>科技示范推广能力得到提高</t>
  </si>
  <si>
    <t>人才队伍、科平台建设方面</t>
  </si>
  <si>
    <t xml:space="preserve">人才队伍建设得以完善，科研平台建设得以完善 </t>
  </si>
  <si>
    <t>满意度指标</t>
  </si>
  <si>
    <t>服务对象满意度指标</t>
  </si>
  <si>
    <t>服务对象满意度</t>
  </si>
  <si>
    <t xml:space="preserve">科研人员满意度≥90% 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</si>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</sst>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5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12" applyNumberFormat="0" applyFont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2" borderId="9" applyNumberFormat="0" applyAlignment="0" applyProtection="0">
      <alignment vertical="center"/>
    </xf>
    <xf numFmtId="0" fontId="15" fillId="2" borderId="13" applyNumberFormat="0" applyAlignment="0" applyProtection="0">
      <alignment vertical="center"/>
    </xf>
    <xf numFmtId="0" fontId="24" fillId="16" borderId="15" applyNumberFormat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8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horizontal="left" vertical="top" wrapText="1"/>
    </xf>
    <xf numFmtId="10" fontId="4" fillId="0" borderId="1" xfId="0" applyNumberFormat="1" applyFont="1" applyBorder="1" applyAlignment="1">
      <alignment horizontal="center" vertical="center" wrapText="1"/>
    </xf>
    <xf numFmtId="43" fontId="6" fillId="0" borderId="1" xfId="8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9"/>
  <sheetViews>
    <sheetView tabSelected="1" zoomScale="70" zoomScaleNormal="70" workbookViewId="0">
      <selection activeCell="K21" sqref="K21"/>
    </sheetView>
  </sheetViews>
  <sheetFormatPr defaultColWidth="9" defaultRowHeight="14"/>
  <cols>
    <col min="4" max="4" width="12.2166666666667" customWidth="1"/>
    <col min="5" max="5" width="7.88333333333333" customWidth="1"/>
  </cols>
  <sheetData>
    <row r="1" ht="20.4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4" t="s">
        <v>7</v>
      </c>
      <c r="J4" s="4"/>
      <c r="K4" s="4"/>
      <c r="L4" s="4"/>
      <c r="M4" s="4"/>
      <c r="N4" s="4"/>
    </row>
    <row r="5" spans="1:14">
      <c r="A5" s="3" t="s">
        <v>8</v>
      </c>
      <c r="B5" s="3"/>
      <c r="C5" s="4" t="s">
        <v>9</v>
      </c>
      <c r="D5" s="4"/>
      <c r="E5" s="4"/>
      <c r="F5" s="4"/>
      <c r="G5" s="4"/>
      <c r="H5" s="3" t="s">
        <v>10</v>
      </c>
      <c r="I5" s="4" t="s">
        <v>11</v>
      </c>
      <c r="J5" s="4"/>
      <c r="K5" s="4"/>
      <c r="L5" s="4"/>
      <c r="M5" s="4"/>
      <c r="N5" s="4"/>
    </row>
    <row r="6" spans="1:14">
      <c r="A6" s="3" t="s">
        <v>12</v>
      </c>
      <c r="B6" s="3"/>
      <c r="C6" s="3" t="s">
        <v>13</v>
      </c>
      <c r="D6" s="3"/>
      <c r="E6" s="3"/>
      <c r="F6" s="3" t="s">
        <v>14</v>
      </c>
      <c r="G6" s="3" t="s">
        <v>15</v>
      </c>
      <c r="H6" s="3" t="s">
        <v>16</v>
      </c>
      <c r="I6" s="3" t="s">
        <v>17</v>
      </c>
      <c r="J6" s="3"/>
      <c r="K6" s="3"/>
      <c r="L6" s="3"/>
      <c r="M6" s="3" t="s">
        <v>18</v>
      </c>
      <c r="N6" s="3" t="s">
        <v>19</v>
      </c>
    </row>
    <row r="7" spans="1:14">
      <c r="A7" s="3" t="s">
        <v>20</v>
      </c>
      <c r="B7" s="3"/>
      <c r="C7" s="5" t="s">
        <v>21</v>
      </c>
      <c r="D7" s="5"/>
      <c r="E7" s="5"/>
      <c r="F7" s="4">
        <v>200</v>
      </c>
      <c r="G7" s="4">
        <f>G8</f>
        <v>164.8</v>
      </c>
      <c r="H7" s="4">
        <v>164.7018</v>
      </c>
      <c r="I7" s="3">
        <v>10</v>
      </c>
      <c r="J7" s="3"/>
      <c r="K7" s="3"/>
      <c r="L7" s="3"/>
      <c r="M7" s="20">
        <f>H7/G7</f>
        <v>0.999404126213592</v>
      </c>
      <c r="N7" s="4">
        <f>M7*10</f>
        <v>9.99404126213592</v>
      </c>
    </row>
    <row r="8" spans="1:14">
      <c r="A8" s="6"/>
      <c r="B8" s="6"/>
      <c r="C8" s="3" t="s">
        <v>22</v>
      </c>
      <c r="D8" s="3"/>
      <c r="E8" s="3"/>
      <c r="F8" s="4">
        <v>200</v>
      </c>
      <c r="G8" s="4">
        <v>164.8</v>
      </c>
      <c r="H8" s="4">
        <v>164.7018</v>
      </c>
      <c r="I8" s="4" t="s">
        <v>23</v>
      </c>
      <c r="J8" s="4"/>
      <c r="K8" s="4"/>
      <c r="L8" s="4"/>
      <c r="M8" s="4"/>
      <c r="N8" s="4" t="s">
        <v>23</v>
      </c>
    </row>
    <row r="9" spans="1:14">
      <c r="A9" s="6"/>
      <c r="B9" s="6"/>
      <c r="C9" s="3" t="s">
        <v>24</v>
      </c>
      <c r="D9" s="3"/>
      <c r="E9" s="3"/>
      <c r="F9" s="4">
        <v>0</v>
      </c>
      <c r="G9" s="4">
        <v>0</v>
      </c>
      <c r="H9" s="4"/>
      <c r="I9" s="4" t="s">
        <v>23</v>
      </c>
      <c r="J9" s="4"/>
      <c r="K9" s="4"/>
      <c r="L9" s="4"/>
      <c r="M9" s="4"/>
      <c r="N9" s="4" t="s">
        <v>23</v>
      </c>
    </row>
    <row r="10" spans="1:14">
      <c r="A10" s="6"/>
      <c r="B10" s="6"/>
      <c r="C10" s="3" t="s">
        <v>25</v>
      </c>
      <c r="D10" s="3"/>
      <c r="E10" s="3"/>
      <c r="F10" s="4">
        <v>0</v>
      </c>
      <c r="G10" s="4">
        <v>0</v>
      </c>
      <c r="H10" s="4"/>
      <c r="I10" s="4" t="s">
        <v>23</v>
      </c>
      <c r="J10" s="4"/>
      <c r="K10" s="4"/>
      <c r="L10" s="4"/>
      <c r="M10" s="4"/>
      <c r="N10" s="4" t="s">
        <v>23</v>
      </c>
    </row>
    <row r="11" spans="1:14">
      <c r="A11" s="3" t="s">
        <v>26</v>
      </c>
      <c r="B11" s="3" t="s">
        <v>27</v>
      </c>
      <c r="C11" s="3"/>
      <c r="D11" s="3"/>
      <c r="E11" s="3"/>
      <c r="F11" s="3"/>
      <c r="G11" s="3"/>
      <c r="H11" s="3" t="s">
        <v>28</v>
      </c>
      <c r="I11" s="3"/>
      <c r="J11" s="3"/>
      <c r="K11" s="3"/>
      <c r="L11" s="3"/>
      <c r="M11" s="3"/>
      <c r="N11" s="3"/>
    </row>
    <row r="12" ht="135" customHeight="1" spans="1:14">
      <c r="A12" s="3"/>
      <c r="B12" s="7" t="s">
        <v>29</v>
      </c>
      <c r="C12" s="7"/>
      <c r="D12" s="7"/>
      <c r="E12" s="7"/>
      <c r="F12" s="7"/>
      <c r="G12" s="7"/>
      <c r="H12" s="7" t="s">
        <v>30</v>
      </c>
      <c r="I12" s="7"/>
      <c r="J12" s="7"/>
      <c r="K12" s="7"/>
      <c r="L12" s="7"/>
      <c r="M12" s="7"/>
      <c r="N12" s="7"/>
    </row>
    <row r="13" ht="31.8" customHeight="1" spans="1:14">
      <c r="A13" s="8" t="s">
        <v>31</v>
      </c>
      <c r="B13" s="3" t="s">
        <v>32</v>
      </c>
      <c r="C13" s="3" t="s">
        <v>33</v>
      </c>
      <c r="D13" s="3" t="s">
        <v>34</v>
      </c>
      <c r="E13" s="3" t="s">
        <v>35</v>
      </c>
      <c r="F13" s="3"/>
      <c r="G13" s="3"/>
      <c r="H13" s="3" t="s">
        <v>36</v>
      </c>
      <c r="I13" s="3"/>
      <c r="J13" s="3" t="s">
        <v>17</v>
      </c>
      <c r="K13" s="3" t="s">
        <v>19</v>
      </c>
      <c r="L13" s="3" t="s">
        <v>37</v>
      </c>
      <c r="M13" s="3"/>
      <c r="N13" s="3"/>
    </row>
    <row r="14" ht="21" customHeight="1" spans="1:14">
      <c r="A14" s="9"/>
      <c r="B14" s="3" t="s">
        <v>38</v>
      </c>
      <c r="C14" s="8" t="s">
        <v>39</v>
      </c>
      <c r="D14" s="10" t="s">
        <v>40</v>
      </c>
      <c r="E14" s="11" t="s">
        <v>41</v>
      </c>
      <c r="F14" s="11"/>
      <c r="G14" s="11"/>
      <c r="H14" s="4" t="s">
        <v>42</v>
      </c>
      <c r="I14" s="4"/>
      <c r="J14" s="4">
        <v>3</v>
      </c>
      <c r="K14" s="4">
        <v>3</v>
      </c>
      <c r="L14" s="4"/>
      <c r="M14" s="4"/>
      <c r="N14" s="4"/>
    </row>
    <row r="15" ht="34.95" customHeight="1" spans="1:14">
      <c r="A15" s="9"/>
      <c r="B15" s="3"/>
      <c r="C15" s="9"/>
      <c r="D15" s="10" t="s">
        <v>43</v>
      </c>
      <c r="E15" s="11" t="s">
        <v>44</v>
      </c>
      <c r="F15" s="11"/>
      <c r="G15" s="11"/>
      <c r="H15" s="4" t="s">
        <v>45</v>
      </c>
      <c r="I15" s="4"/>
      <c r="J15" s="4">
        <v>3</v>
      </c>
      <c r="K15" s="4">
        <v>3</v>
      </c>
      <c r="L15" s="4"/>
      <c r="M15" s="4"/>
      <c r="N15" s="4"/>
    </row>
    <row r="16" ht="43.05" customHeight="1" spans="1:14">
      <c r="A16" s="9"/>
      <c r="B16" s="3"/>
      <c r="C16" s="12"/>
      <c r="D16" s="10" t="s">
        <v>46</v>
      </c>
      <c r="E16" s="11" t="s">
        <v>47</v>
      </c>
      <c r="F16" s="11"/>
      <c r="G16" s="11"/>
      <c r="H16" s="4" t="s">
        <v>48</v>
      </c>
      <c r="I16" s="4"/>
      <c r="J16" s="4">
        <v>4</v>
      </c>
      <c r="K16" s="4">
        <v>4</v>
      </c>
      <c r="L16" s="4"/>
      <c r="M16" s="4"/>
      <c r="N16" s="4"/>
    </row>
    <row r="17" ht="22.95" customHeight="1" spans="1:14">
      <c r="A17" s="9"/>
      <c r="B17" s="3"/>
      <c r="C17" s="8" t="s">
        <v>49</v>
      </c>
      <c r="D17" s="10" t="s">
        <v>50</v>
      </c>
      <c r="E17" s="11" t="s">
        <v>51</v>
      </c>
      <c r="F17" s="11"/>
      <c r="G17" s="11"/>
      <c r="H17" s="4" t="s">
        <v>52</v>
      </c>
      <c r="I17" s="4"/>
      <c r="J17" s="4">
        <v>3</v>
      </c>
      <c r="K17" s="4">
        <v>2</v>
      </c>
      <c r="L17" s="4" t="s">
        <v>53</v>
      </c>
      <c r="M17" s="4"/>
      <c r="N17" s="4"/>
    </row>
    <row r="18" spans="1:14">
      <c r="A18" s="9"/>
      <c r="B18" s="3"/>
      <c r="C18" s="9"/>
      <c r="D18" s="10" t="s">
        <v>54</v>
      </c>
      <c r="E18" s="11" t="s">
        <v>55</v>
      </c>
      <c r="F18" s="11"/>
      <c r="G18" s="11"/>
      <c r="H18" s="4" t="s">
        <v>55</v>
      </c>
      <c r="I18" s="4"/>
      <c r="J18" s="4">
        <v>3</v>
      </c>
      <c r="K18" s="4">
        <v>3</v>
      </c>
      <c r="L18" s="4"/>
      <c r="M18" s="4"/>
      <c r="N18" s="4"/>
    </row>
    <row r="19" ht="48" spans="1:14">
      <c r="A19" s="9"/>
      <c r="B19" s="3"/>
      <c r="C19" s="12"/>
      <c r="D19" s="10" t="s">
        <v>56</v>
      </c>
      <c r="E19" s="13" t="s">
        <v>57</v>
      </c>
      <c r="F19" s="14"/>
      <c r="G19" s="15"/>
      <c r="H19" s="16">
        <v>0.93</v>
      </c>
      <c r="I19" s="4"/>
      <c r="J19" s="4">
        <v>4</v>
      </c>
      <c r="K19" s="4">
        <v>2</v>
      </c>
      <c r="L19" s="4" t="s">
        <v>58</v>
      </c>
      <c r="M19" s="4"/>
      <c r="N19" s="4"/>
    </row>
    <row r="20" ht="37.95" customHeight="1" spans="1:14">
      <c r="A20" s="9"/>
      <c r="B20" s="3"/>
      <c r="C20" s="8" t="s">
        <v>59</v>
      </c>
      <c r="D20" s="10" t="s">
        <v>60</v>
      </c>
      <c r="E20" s="11" t="s">
        <v>61</v>
      </c>
      <c r="F20" s="11"/>
      <c r="G20" s="11"/>
      <c r="H20" s="4" t="s">
        <v>62</v>
      </c>
      <c r="I20" s="4"/>
      <c r="J20" s="4">
        <v>10</v>
      </c>
      <c r="K20" s="4">
        <v>10</v>
      </c>
      <c r="L20" s="4"/>
      <c r="M20" s="4"/>
      <c r="N20" s="4"/>
    </row>
    <row r="21" ht="51" customHeight="1" spans="1:14">
      <c r="A21" s="9"/>
      <c r="B21" s="3"/>
      <c r="C21" s="3" t="s">
        <v>63</v>
      </c>
      <c r="D21" s="10" t="s">
        <v>63</v>
      </c>
      <c r="E21" s="13" t="s">
        <v>64</v>
      </c>
      <c r="F21" s="14"/>
      <c r="G21" s="15"/>
      <c r="H21" s="4">
        <v>164.7018</v>
      </c>
      <c r="I21" s="4"/>
      <c r="J21" s="4">
        <v>10</v>
      </c>
      <c r="K21" s="4">
        <v>7</v>
      </c>
      <c r="L21" s="4" t="s">
        <v>65</v>
      </c>
      <c r="M21" s="4"/>
      <c r="N21" s="4"/>
    </row>
    <row r="22" spans="1:14">
      <c r="A22" s="9"/>
      <c r="B22" s="3" t="s">
        <v>66</v>
      </c>
      <c r="C22" s="8" t="s">
        <v>66</v>
      </c>
      <c r="D22" s="10" t="s">
        <v>67</v>
      </c>
      <c r="E22" s="4" t="s">
        <v>68</v>
      </c>
      <c r="F22" s="4"/>
      <c r="G22" s="4"/>
      <c r="H22" s="4"/>
      <c r="I22" s="4"/>
      <c r="J22" s="4">
        <v>13</v>
      </c>
      <c r="K22" s="4">
        <v>10</v>
      </c>
      <c r="L22" s="4"/>
      <c r="M22" s="4"/>
      <c r="N22" s="4"/>
    </row>
    <row r="23" ht="24" spans="1:14">
      <c r="A23" s="9"/>
      <c r="B23" s="3"/>
      <c r="C23" s="9"/>
      <c r="D23" s="10" t="s">
        <v>69</v>
      </c>
      <c r="E23" s="11" t="s">
        <v>70</v>
      </c>
      <c r="F23" s="11"/>
      <c r="G23" s="11"/>
      <c r="H23" s="4"/>
      <c r="I23" s="4"/>
      <c r="J23" s="4">
        <v>13</v>
      </c>
      <c r="K23" s="4">
        <v>10</v>
      </c>
      <c r="L23" s="4"/>
      <c r="M23" s="4"/>
      <c r="N23" s="4"/>
    </row>
    <row r="24" ht="24" spans="1:14">
      <c r="A24" s="9"/>
      <c r="B24" s="3"/>
      <c r="C24" s="12"/>
      <c r="D24" s="10" t="s">
        <v>71</v>
      </c>
      <c r="E24" s="4" t="s">
        <v>72</v>
      </c>
      <c r="F24" s="4"/>
      <c r="G24" s="4"/>
      <c r="H24" s="4"/>
      <c r="I24" s="4"/>
      <c r="J24" s="4">
        <v>14</v>
      </c>
      <c r="K24" s="4">
        <v>14</v>
      </c>
      <c r="L24" s="4"/>
      <c r="M24" s="4"/>
      <c r="N24" s="4"/>
    </row>
    <row r="25" ht="25.05" customHeight="1" spans="1:14">
      <c r="A25" s="9"/>
      <c r="B25" s="8" t="s">
        <v>73</v>
      </c>
      <c r="C25" s="3" t="s">
        <v>74</v>
      </c>
      <c r="D25" s="10" t="s">
        <v>75</v>
      </c>
      <c r="E25" s="4" t="s">
        <v>76</v>
      </c>
      <c r="F25" s="4"/>
      <c r="G25" s="4"/>
      <c r="H25" s="4"/>
      <c r="I25" s="4"/>
      <c r="J25" s="4">
        <v>10</v>
      </c>
      <c r="K25" s="4">
        <v>10</v>
      </c>
      <c r="L25" s="4"/>
      <c r="M25" s="4"/>
      <c r="N25" s="4"/>
    </row>
    <row r="26" hidden="1" spans="1:14">
      <c r="A26" s="12"/>
      <c r="B26" s="12"/>
      <c r="C26" s="3"/>
      <c r="D26" s="10"/>
      <c r="E26" s="4"/>
      <c r="F26" s="4"/>
      <c r="G26" s="4"/>
      <c r="H26" s="4"/>
      <c r="I26" s="4"/>
      <c r="J26" s="4"/>
      <c r="K26" s="4"/>
      <c r="L26" s="4"/>
      <c r="M26" s="4"/>
      <c r="N26" s="4"/>
    </row>
    <row r="27" spans="1:14">
      <c r="A27" s="17" t="s">
        <v>77</v>
      </c>
      <c r="B27" s="17"/>
      <c r="C27" s="17"/>
      <c r="D27" s="17"/>
      <c r="E27" s="17"/>
      <c r="F27" s="17"/>
      <c r="G27" s="17"/>
      <c r="H27" s="17"/>
      <c r="I27" s="17"/>
      <c r="J27" s="17">
        <v>90</v>
      </c>
      <c r="K27" s="21">
        <f>SUM(K14:K26)+N7</f>
        <v>87.9940412621359</v>
      </c>
      <c r="L27" s="4"/>
      <c r="M27" s="4"/>
      <c r="N27" s="4"/>
    </row>
    <row r="28" spans="1:14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</row>
    <row r="29" ht="127.2" customHeight="1" spans="1:14">
      <c r="A29" s="19" t="s">
        <v>78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</row>
  </sheetData>
  <mergeCells count="83"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A27:I27"/>
    <mergeCell ref="L27:N27"/>
    <mergeCell ref="A29:N29"/>
    <mergeCell ref="A11:A12"/>
    <mergeCell ref="A13:A26"/>
    <mergeCell ref="B14:B21"/>
    <mergeCell ref="B22:B24"/>
    <mergeCell ref="B25:B26"/>
    <mergeCell ref="C14:C16"/>
    <mergeCell ref="C17:C19"/>
    <mergeCell ref="C22:C24"/>
    <mergeCell ref="C25:C26"/>
    <mergeCell ref="D25:D26"/>
    <mergeCell ref="J25:J26"/>
    <mergeCell ref="K25:K26"/>
    <mergeCell ref="H25:I26"/>
    <mergeCell ref="L25:N26"/>
    <mergeCell ref="E25:G26"/>
  </mergeCells>
  <printOptions horizontalCentered="1"/>
  <pageMargins left="0.708661417322835" right="0.708661417322835" top="0.354330708661417" bottom="0.354330708661417" header="0.31496062992126" footer="0.31496062992126"/>
  <pageSetup paperSize="9" scale="9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荷葶</cp:lastModifiedBy>
  <dcterms:created xsi:type="dcterms:W3CDTF">2015-06-05T18:19:00Z</dcterms:created>
  <cp:lastPrinted>2021-04-25T04:35:00Z</cp:lastPrinted>
  <dcterms:modified xsi:type="dcterms:W3CDTF">2021-06-07T04:10:02Z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