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<sst xmlns="http://schemas.openxmlformats.org/spreadsheetml/2006/main" count="81" uniqueCount="72">
  <si>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</si>
  <si>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</si>
  <si>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</si>
  <si>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2020年北京市鲟鱼、鲑鳟鱼创新团队市水产所综合试验站岗位工作经费</t>
  </si>
  <si>
    <t>主管部门</t>
  </si>
  <si>
    <t>北京市农林科学院036</t>
  </si>
  <si>
    <t>实施单位</t>
  </si>
  <si>
    <t>北京市水产科学研究所</t>
  </si>
  <si>
    <t>项目负责人</t>
  </si>
  <si>
    <t>徐绍刚</t>
  </si>
  <si>
    <t>联系电话</t>
  </si>
  <si>
    <t>010-67565314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</si>
  <si>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</si>
  <si>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</si>
  <si>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</si>
  <si>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</si>
  <si>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</si>
  <si>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</si>
  <si>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</si>
  <si>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</si>
  <si>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</si>
  <si>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</si>
  <si>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</si>
  <si>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</si>
  <si>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</si>
  <si>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</si>
  <si>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</si>
  <si>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</si>
  <si>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1、示范、推广杂交金鳟苗种30万尾；
2、发表文章1篇；
3、对养殖户进行现场指导20次以上；
4、完成首席办交办的临时任务</t>
  </si>
  <si>
    <t>1、推广杂交鳟发眼卵及规格为3-5CM/尾的苗种数量30万尾；2、分别在延庆、怀柔、密云等地进行现场指导20余次。3、发表SCI文章2篇，投稿SCI文章1篇；4、完成了首席办交给的临时性任务。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</si>
  <si>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</si>
  <si>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</si>
  <si>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</si>
  <si>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</si>
  <si>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</si>
  <si>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</si>
  <si>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</si>
  <si>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</si>
  <si>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</si>
  <si>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推广杂交金鳟苗种（万尾）</t>
  </si>
  <si>
    <t>培训人员（人次）</t>
  </si>
  <si>
    <t>培训和指导人员（次）</t>
  </si>
  <si>
    <t>质量指标</t>
  </si>
  <si>
    <t>硬头鳟规格为3-5cm/尾优质率（%）</t>
  </si>
  <si>
    <t>≥90%</t>
  </si>
  <si>
    <t>杂交金鳟苗种优质率（%）</t>
  </si>
  <si>
    <t>时效指标</t>
  </si>
  <si>
    <t>开展四倍体亲本制备</t>
  </si>
  <si>
    <t>1-3月</t>
  </si>
  <si>
    <t>推广杂交金鳟苗种</t>
  </si>
  <si>
    <t>3-8月</t>
  </si>
  <si>
    <t>开展养殖技术培训</t>
  </si>
  <si>
    <t>11月</t>
  </si>
  <si>
    <t>成本指标</t>
  </si>
  <si>
    <t>严格按照财政批复</t>
  </si>
  <si>
    <t>18.48万元</t>
  </si>
  <si>
    <t>差旅费部分有少量剩余</t>
  </si>
  <si>
    <t>效益指标</t>
  </si>
  <si>
    <t>经济效益指标</t>
  </si>
  <si>
    <t>杂交金鳟苗种较纯种金鳟苗种生长速度提高（%）</t>
  </si>
  <si>
    <t>≥20%</t>
  </si>
  <si>
    <t>经济效益仍有提升空间</t>
  </si>
  <si>
    <t>社会效益指标</t>
  </si>
  <si>
    <t>生态效益指标</t>
  </si>
  <si>
    <t>可持续影响指标</t>
  </si>
  <si>
    <t>满意度指标</t>
  </si>
  <si>
    <t>服务对象满意度指标</t>
  </si>
  <si>
    <t>张世杰、郭澎涛</t>
  </si>
  <si>
    <t>≥95%</t>
  </si>
  <si>
    <t>服务对象满意度需进一步加强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</si>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</sst>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" borderId="8" applyNumberFormat="0" applyAlignment="0" applyProtection="0">
      <alignment vertical="center"/>
    </xf>
    <xf numFmtId="0" fontId="19" fillId="2" borderId="12" applyNumberFormat="0" applyAlignment="0" applyProtection="0">
      <alignment vertical="center"/>
    </xf>
    <xf numFmtId="0" fontId="22" fillId="26" borderId="14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43" fontId="6" fillId="0" borderId="1" xfId="8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zoomScale="70" zoomScaleNormal="70" topLeftCell="A12" workbookViewId="0">
      <selection activeCell="K30" sqref="K30"/>
    </sheetView>
  </sheetViews>
  <sheetFormatPr defaultColWidth="9" defaultRowHeight="14"/>
  <cols>
    <col min="4" max="4" width="28.1083333333333" customWidth="1"/>
    <col min="5" max="5" width="4.558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18.684</v>
      </c>
      <c r="G7" s="4">
        <v>18.684</v>
      </c>
      <c r="H7" s="4">
        <v>18.48</v>
      </c>
      <c r="I7" s="3">
        <v>10</v>
      </c>
      <c r="J7" s="3"/>
      <c r="K7" s="3"/>
      <c r="L7" s="3"/>
      <c r="M7" s="19">
        <f>H7/G7</f>
        <v>0.989081567116249</v>
      </c>
      <c r="N7" s="4">
        <f>M7*10</f>
        <v>9.89081567116249</v>
      </c>
    </row>
    <row r="8" spans="1:14">
      <c r="A8" s="6"/>
      <c r="B8" s="6"/>
      <c r="C8" s="3" t="s">
        <v>21</v>
      </c>
      <c r="D8" s="3"/>
      <c r="E8" s="3"/>
      <c r="F8" s="4">
        <v>18.684</v>
      </c>
      <c r="G8" s="4">
        <v>18.684</v>
      </c>
      <c r="H8" s="4">
        <v>18.48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/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/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4.4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8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spans="1:14">
      <c r="A14" s="9"/>
      <c r="B14" s="3" t="s">
        <v>37</v>
      </c>
      <c r="C14" s="8" t="s">
        <v>38</v>
      </c>
      <c r="D14" s="10" t="s">
        <v>39</v>
      </c>
      <c r="E14" s="11">
        <v>30</v>
      </c>
      <c r="F14" s="11"/>
      <c r="G14" s="11"/>
      <c r="H14" s="4">
        <f>E14</f>
        <v>30</v>
      </c>
      <c r="I14" s="4"/>
      <c r="J14" s="4">
        <v>4</v>
      </c>
      <c r="K14" s="4">
        <v>4</v>
      </c>
      <c r="L14" s="4"/>
      <c r="M14" s="4"/>
      <c r="N14" s="4"/>
    </row>
    <row r="15" spans="1:14">
      <c r="A15" s="9"/>
      <c r="B15" s="3"/>
      <c r="C15" s="9"/>
      <c r="D15" s="10" t="s">
        <v>40</v>
      </c>
      <c r="E15" s="11">
        <v>30</v>
      </c>
      <c r="F15" s="11"/>
      <c r="G15" s="11"/>
      <c r="H15" s="4">
        <v>50</v>
      </c>
      <c r="I15" s="4"/>
      <c r="J15" s="4">
        <v>4</v>
      </c>
      <c r="K15" s="4">
        <v>4</v>
      </c>
      <c r="L15" s="4"/>
      <c r="M15" s="4"/>
      <c r="N15" s="4"/>
    </row>
    <row r="16" spans="1:14">
      <c r="A16" s="9"/>
      <c r="B16" s="3"/>
      <c r="C16" s="12"/>
      <c r="D16" s="10" t="s">
        <v>41</v>
      </c>
      <c r="E16" s="11">
        <v>20</v>
      </c>
      <c r="F16" s="11"/>
      <c r="G16" s="11"/>
      <c r="H16" s="4">
        <f t="shared" ref="H15:H24" si="0">E16</f>
        <v>20</v>
      </c>
      <c r="I16" s="4"/>
      <c r="J16" s="4">
        <v>2</v>
      </c>
      <c r="K16" s="4">
        <v>2</v>
      </c>
      <c r="L16" s="4"/>
      <c r="M16" s="4"/>
      <c r="N16" s="4"/>
    </row>
    <row r="17" spans="1:14">
      <c r="A17" s="9"/>
      <c r="B17" s="3"/>
      <c r="C17" s="8" t="s">
        <v>42</v>
      </c>
      <c r="D17" s="10" t="s">
        <v>43</v>
      </c>
      <c r="E17" s="11" t="s">
        <v>44</v>
      </c>
      <c r="F17" s="11"/>
      <c r="G17" s="11"/>
      <c r="H17" s="4" t="str">
        <f t="shared" si="0"/>
        <v>≥90%</v>
      </c>
      <c r="I17" s="4"/>
      <c r="J17" s="4">
        <v>5</v>
      </c>
      <c r="K17" s="4">
        <v>5</v>
      </c>
      <c r="L17" s="4"/>
      <c r="M17" s="4"/>
      <c r="N17" s="4"/>
    </row>
    <row r="18" spans="1:14">
      <c r="A18" s="9"/>
      <c r="B18" s="3"/>
      <c r="C18" s="9"/>
      <c r="D18" s="10" t="s">
        <v>45</v>
      </c>
      <c r="E18" s="11" t="s">
        <v>44</v>
      </c>
      <c r="F18" s="11"/>
      <c r="G18" s="11"/>
      <c r="H18" s="4" t="str">
        <f t="shared" si="0"/>
        <v>≥90%</v>
      </c>
      <c r="I18" s="4"/>
      <c r="J18" s="4">
        <v>5</v>
      </c>
      <c r="K18" s="4">
        <v>5</v>
      </c>
      <c r="L18" s="4"/>
      <c r="M18" s="4"/>
      <c r="N18" s="4"/>
    </row>
    <row r="19" spans="1:14">
      <c r="A19" s="9"/>
      <c r="B19" s="3"/>
      <c r="C19" s="12"/>
      <c r="D19" s="10"/>
      <c r="E19" s="13"/>
      <c r="F19" s="14"/>
      <c r="G19" s="15"/>
      <c r="H19" s="4"/>
      <c r="I19" s="4"/>
      <c r="J19" s="4"/>
      <c r="K19" s="4"/>
      <c r="L19" s="4"/>
      <c r="M19" s="4"/>
      <c r="N19" s="4"/>
    </row>
    <row r="20" spans="1:14">
      <c r="A20" s="9"/>
      <c r="B20" s="3"/>
      <c r="C20" s="8" t="s">
        <v>46</v>
      </c>
      <c r="D20" s="10" t="s">
        <v>47</v>
      </c>
      <c r="E20" s="11" t="s">
        <v>48</v>
      </c>
      <c r="F20" s="11"/>
      <c r="G20" s="11"/>
      <c r="H20" s="4" t="str">
        <f t="shared" si="0"/>
        <v>1-3月</v>
      </c>
      <c r="I20" s="4"/>
      <c r="J20" s="4">
        <v>3</v>
      </c>
      <c r="K20" s="4">
        <v>3</v>
      </c>
      <c r="L20" s="4"/>
      <c r="M20" s="4"/>
      <c r="N20" s="4"/>
    </row>
    <row r="21" spans="1:14">
      <c r="A21" s="9"/>
      <c r="B21" s="3"/>
      <c r="C21" s="9"/>
      <c r="D21" s="10" t="s">
        <v>49</v>
      </c>
      <c r="E21" s="11" t="s">
        <v>50</v>
      </c>
      <c r="F21" s="11"/>
      <c r="G21" s="11"/>
      <c r="H21" s="4" t="str">
        <f t="shared" si="0"/>
        <v>3-8月</v>
      </c>
      <c r="I21" s="4"/>
      <c r="J21" s="4">
        <v>3</v>
      </c>
      <c r="K21" s="4">
        <v>3</v>
      </c>
      <c r="L21" s="4"/>
      <c r="M21" s="4"/>
      <c r="N21" s="4"/>
    </row>
    <row r="22" spans="1:14">
      <c r="A22" s="9"/>
      <c r="B22" s="3"/>
      <c r="C22" s="12"/>
      <c r="D22" s="10" t="s">
        <v>51</v>
      </c>
      <c r="E22" s="11" t="s">
        <v>52</v>
      </c>
      <c r="F22" s="11"/>
      <c r="G22" s="11"/>
      <c r="H22" s="4" t="str">
        <f t="shared" si="0"/>
        <v>11月</v>
      </c>
      <c r="I22" s="4"/>
      <c r="J22" s="4">
        <v>4</v>
      </c>
      <c r="K22" s="4">
        <v>4</v>
      </c>
      <c r="L22" s="4"/>
      <c r="M22" s="4"/>
      <c r="N22" s="4"/>
    </row>
    <row r="23" ht="22.05" customHeight="1" spans="1:14">
      <c r="A23" s="9"/>
      <c r="B23" s="3"/>
      <c r="C23" s="3" t="s">
        <v>53</v>
      </c>
      <c r="D23" s="10" t="s">
        <v>54</v>
      </c>
      <c r="E23" s="13" t="s">
        <v>55</v>
      </c>
      <c r="F23" s="14"/>
      <c r="G23" s="15"/>
      <c r="H23" s="4" t="str">
        <f t="shared" si="0"/>
        <v>18.48万元</v>
      </c>
      <c r="I23" s="4"/>
      <c r="J23" s="4">
        <v>10</v>
      </c>
      <c r="K23" s="4">
        <v>8</v>
      </c>
      <c r="L23" s="4" t="s">
        <v>56</v>
      </c>
      <c r="M23" s="4"/>
      <c r="N23" s="4"/>
    </row>
    <row r="24" ht="24" spans="1:14">
      <c r="A24" s="9"/>
      <c r="B24" s="3" t="s">
        <v>57</v>
      </c>
      <c r="C24" s="3" t="s">
        <v>58</v>
      </c>
      <c r="D24" s="10" t="s">
        <v>59</v>
      </c>
      <c r="E24" s="4" t="s">
        <v>60</v>
      </c>
      <c r="F24" s="4"/>
      <c r="G24" s="4"/>
      <c r="H24" s="4" t="str">
        <f t="shared" si="0"/>
        <v>≥20%</v>
      </c>
      <c r="I24" s="4"/>
      <c r="J24" s="4">
        <v>30</v>
      </c>
      <c r="K24" s="4">
        <v>25</v>
      </c>
      <c r="L24" s="4" t="s">
        <v>61</v>
      </c>
      <c r="M24" s="4"/>
      <c r="N24" s="4"/>
    </row>
    <row r="25" ht="24" spans="1:14">
      <c r="A25" s="9"/>
      <c r="B25" s="3"/>
      <c r="C25" s="3" t="s">
        <v>62</v>
      </c>
      <c r="D25" s="10"/>
      <c r="E25" s="11"/>
      <c r="F25" s="11"/>
      <c r="G25" s="11"/>
      <c r="H25" s="4"/>
      <c r="I25" s="4"/>
      <c r="J25" s="4"/>
      <c r="K25" s="4"/>
      <c r="L25" s="4"/>
      <c r="M25" s="4"/>
      <c r="N25" s="4"/>
    </row>
    <row r="26" ht="24" spans="1:14">
      <c r="A26" s="9"/>
      <c r="B26" s="3"/>
      <c r="C26" s="3" t="s">
        <v>63</v>
      </c>
      <c r="D26" s="10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ht="22.05" customHeight="1" spans="1:14">
      <c r="A27" s="9"/>
      <c r="B27" s="3"/>
      <c r="C27" s="3" t="s">
        <v>64</v>
      </c>
      <c r="D27" s="10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ht="25.05" customHeight="1" spans="1:14">
      <c r="A28" s="9"/>
      <c r="B28" s="8" t="s">
        <v>65</v>
      </c>
      <c r="C28" s="3" t="s">
        <v>66</v>
      </c>
      <c r="D28" s="10" t="s">
        <v>67</v>
      </c>
      <c r="E28" s="4" t="s">
        <v>68</v>
      </c>
      <c r="F28" s="4"/>
      <c r="G28" s="4"/>
      <c r="H28" s="4" t="s">
        <v>68</v>
      </c>
      <c r="I28" s="4"/>
      <c r="J28" s="4">
        <v>20</v>
      </c>
      <c r="K28" s="4">
        <v>17</v>
      </c>
      <c r="L28" s="4" t="s">
        <v>69</v>
      </c>
      <c r="M28" s="4"/>
      <c r="N28" s="4"/>
    </row>
    <row r="29" hidden="1" spans="1:14">
      <c r="A29" s="12"/>
      <c r="B29" s="12"/>
      <c r="C29" s="3"/>
      <c r="D29" s="10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>
      <c r="A30" s="16" t="s">
        <v>70</v>
      </c>
      <c r="B30" s="16"/>
      <c r="C30" s="16"/>
      <c r="D30" s="16"/>
      <c r="E30" s="16"/>
      <c r="F30" s="16"/>
      <c r="G30" s="16"/>
      <c r="H30" s="16"/>
      <c r="I30" s="16"/>
      <c r="J30" s="16">
        <v>100</v>
      </c>
      <c r="K30" s="20">
        <f>SUM(K14:K29)+N7</f>
        <v>89.8908156711625</v>
      </c>
      <c r="L30" s="4"/>
      <c r="M30" s="4"/>
      <c r="N30" s="4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ht="127.2" customHeight="1" spans="1:14">
      <c r="A32" s="18" t="s">
        <v>71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3"/>
    <mergeCell ref="B24:B27"/>
    <mergeCell ref="B28:B29"/>
    <mergeCell ref="C14:C16"/>
    <mergeCell ref="C17:C19"/>
    <mergeCell ref="C20:C22"/>
    <mergeCell ref="C28:C29"/>
    <mergeCell ref="D28:D29"/>
    <mergeCell ref="J28:J29"/>
    <mergeCell ref="K28:K29"/>
    <mergeCell ref="H28:I29"/>
    <mergeCell ref="L28:N29"/>
    <mergeCell ref="E28:G29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