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960F8736-D37E-425D-A603-8BD0A7FF49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0" i="1" l="1"/>
  <c r="K30" i="1"/>
  <c r="J30" i="1"/>
  <c r="M7" i="1" l="1"/>
  <c r="N7" i="1" s="1"/>
</calcChain>
</file>

<file path=xl/sharedStrings.xml><?xml version="1.0" encoding="utf-8"?>
<sst xmlns="http://schemas.openxmlformats.org/spreadsheetml/2006/main" count="85" uniqueCount="74">
  <si>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</si>
  <si>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</si>
  <si>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</si>
  <si>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</si>
  <si>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</si>
  <si>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</si>
  <si>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</si>
  <si>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</si>
  <si>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</si>
  <si>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</si>
  <si>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</si>
  <si>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</si>
  <si>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</si>
  <si>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</si>
  <si>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</si>
  <si>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</si>
  <si>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</si>
  <si>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</si>
  <si>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</si>
  <si>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</si>
  <si>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</si>
  <si>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</si>
  <si>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</si>
  <si>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</si>
  <si>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</si>
  <si>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</si>
  <si>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</si>
  <si>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</si>
  <si>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</si>
  <si>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</si>
  <si>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</si>
  <si>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</si>
  <si>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</si>
  <si>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</si>
  <si>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</si>
  <si>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</si>
  <si>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</si>
  <si>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</si>
  <si>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</si>
  <si>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</si>
  <si>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</si>
  <si>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</si>
  <si>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</si>
  <si>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</si>
  <si>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北京市农林科学院</t>
    <phoneticPr fontId="10" type="noConversion"/>
  </si>
  <si>
    <t>蔬菜研究中心</t>
    <phoneticPr fontId="10" type="noConversion"/>
  </si>
  <si>
    <t>许勇</t>
    <phoneticPr fontId="10" type="noConversion"/>
  </si>
  <si>
    <t>修缮面积</t>
    <phoneticPr fontId="10" type="noConversion"/>
  </si>
  <si>
    <t>修缮数量</t>
    <phoneticPr fontId="10" type="noConversion"/>
  </si>
  <si>
    <t>验收合格率</t>
    <phoneticPr fontId="10" type="noConversion"/>
  </si>
  <si>
    <t>≥99%</t>
    <phoneticPr fontId="10" type="noConversion"/>
  </si>
  <si>
    <t>使用人员满意度</t>
    <phoneticPr fontId="10" type="noConversion"/>
  </si>
  <si>
    <t>项目预算控制数</t>
    <phoneticPr fontId="10" type="noConversion"/>
  </si>
  <si>
    <t>履职基础、公共服务能力</t>
    <phoneticPr fontId="10" type="noConversion"/>
  </si>
  <si>
    <t>招标采购时间</t>
    <phoneticPr fontId="10" type="noConversion"/>
  </si>
  <si>
    <t>施工时间</t>
    <phoneticPr fontId="10" type="noConversion"/>
  </si>
  <si>
    <t>验收时间</t>
    <phoneticPr fontId="10" type="noConversion"/>
  </si>
  <si>
    <t>无</t>
    <phoneticPr fontId="10" type="noConversion"/>
  </si>
  <si>
    <t>基地公共服务能力得到提升</t>
    <phoneticPr fontId="10" type="noConversion"/>
  </si>
  <si>
    <t>基地公共服务能力提升</t>
    <phoneticPr fontId="10" type="noConversion"/>
  </si>
  <si>
    <t>6月前</t>
    <phoneticPr fontId="10" type="noConversion"/>
  </si>
  <si>
    <t>北京市农林科学院寿光蔬菜育种研发中心种质库升级改造项目</t>
    <phoneticPr fontId="10" type="noConversion"/>
  </si>
  <si>
    <t>494平米</t>
    <phoneticPr fontId="10" type="noConversion"/>
  </si>
  <si>
    <t>1处</t>
    <phoneticPr fontId="10" type="noConversion"/>
  </si>
  <si>
    <t>7月-9月</t>
    <phoneticPr fontId="10" type="noConversion"/>
  </si>
  <si>
    <t>12月前</t>
    <phoneticPr fontId="10" type="noConversion"/>
  </si>
  <si>
    <t>2020.10月底</t>
    <phoneticPr fontId="10" type="noConversion"/>
  </si>
  <si>
    <t>≥100%</t>
    <phoneticPr fontId="10" type="noConversion"/>
  </si>
  <si>
    <t>3月下旬至4月上旬完成</t>
    <phoneticPr fontId="10" type="noConversion"/>
  </si>
  <si>
    <t>2020.8.12-2020.10.9</t>
    <phoneticPr fontId="10" type="noConversion"/>
  </si>
  <si>
    <t>本项目对寿光蔬菜育种研发中心种子库进行升级改造，提升种子库的储藏性能和使用价值，切实加强育种研发中心的科研服务能力，促进蔬菜种质创新和育种发展。</t>
    <phoneticPr fontId="10" type="noConversion"/>
  </si>
  <si>
    <t>完成种质库的升级改造，增加保温材料，安装了专用制冷除湿设备，提升了种子库保存能力，增强了寿光育种研发中心的科研服务保障能力，为种质创新和育种发展提供硬件支撑。</t>
    <phoneticPr fontId="10" type="noConversion"/>
  </si>
  <si>
    <t>项目实施效果支撑资料有待完善</t>
  </si>
  <si>
    <t>项目实施效果支撑资料有待完善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</si>
</sst>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5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/>
    <xf numFmtId="43" fontId="14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5" xfId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 2" xfId="1" xr:uid="{00000000-0005-0000-0000-000001000000}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2"/>
  <sheetViews>
    <sheetView tabSelected="1" topLeftCell="A3" zoomScale="80" zoomScaleNormal="80" workbookViewId="0">
      <selection activeCell="B11" sqref="B11:G11"/>
    </sheetView>
  </sheetViews>
  <sheetFormatPr defaultColWidth="9" defaultRowHeight="13.8" x14ac:dyDescent="0.25"/>
  <cols>
    <col min="4" max="4" width="8.88671875" customWidth="1"/>
    <col min="5" max="5" width="7.88671875" customWidth="1"/>
    <col min="6" max="6" width="10" customWidth="1"/>
    <col min="7" max="7" width="9.77734375" customWidth="1"/>
    <col min="8" max="8" width="10.109375" customWidth="1"/>
    <col min="11" max="11" width="12.77734375" bestFit="1" customWidth="1"/>
  </cols>
  <sheetData>
    <row r="1" spans="1:14" ht="20.399999999999999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20.100000000000001" customHeight="1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20.100000000000001" customHeight="1" x14ac:dyDescent="0.25">
      <c r="A3" s="17" t="s">
        <v>2</v>
      </c>
      <c r="B3" s="17"/>
      <c r="C3" s="17" t="s">
        <v>61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20.100000000000001" customHeight="1" x14ac:dyDescent="0.25">
      <c r="A4" s="17" t="s">
        <v>3</v>
      </c>
      <c r="B4" s="17"/>
      <c r="C4" s="14" t="s">
        <v>44</v>
      </c>
      <c r="D4" s="14"/>
      <c r="E4" s="14"/>
      <c r="F4" s="14"/>
      <c r="G4" s="14"/>
      <c r="H4" s="1" t="s">
        <v>4</v>
      </c>
      <c r="I4" s="14" t="s">
        <v>45</v>
      </c>
      <c r="J4" s="14"/>
      <c r="K4" s="14"/>
      <c r="L4" s="14"/>
      <c r="M4" s="14"/>
      <c r="N4" s="14"/>
    </row>
    <row r="5" spans="1:14" ht="20.100000000000001" customHeight="1" x14ac:dyDescent="0.25">
      <c r="A5" s="17" t="s">
        <v>5</v>
      </c>
      <c r="B5" s="17"/>
      <c r="C5" s="14" t="s">
        <v>46</v>
      </c>
      <c r="D5" s="14"/>
      <c r="E5" s="14"/>
      <c r="F5" s="14"/>
      <c r="G5" s="14"/>
      <c r="H5" s="1" t="s">
        <v>6</v>
      </c>
      <c r="I5" s="14">
        <v>51503199</v>
      </c>
      <c r="J5" s="14"/>
      <c r="K5" s="14"/>
      <c r="L5" s="14"/>
      <c r="M5" s="14"/>
      <c r="N5" s="14"/>
    </row>
    <row r="6" spans="1:14" ht="20.100000000000001" customHeight="1" x14ac:dyDescent="0.25">
      <c r="A6" s="17" t="s">
        <v>7</v>
      </c>
      <c r="B6" s="17"/>
      <c r="C6" s="17">
        <v>99.575671999999997</v>
      </c>
      <c r="D6" s="17"/>
      <c r="E6" s="17"/>
      <c r="F6" s="1" t="s">
        <v>8</v>
      </c>
      <c r="G6" s="1" t="s">
        <v>9</v>
      </c>
      <c r="H6" s="1" t="s">
        <v>10</v>
      </c>
      <c r="I6" s="17" t="s">
        <v>11</v>
      </c>
      <c r="J6" s="17"/>
      <c r="K6" s="17"/>
      <c r="L6" s="17"/>
      <c r="M6" s="1" t="s">
        <v>12</v>
      </c>
      <c r="N6" s="1" t="s">
        <v>13</v>
      </c>
    </row>
    <row r="7" spans="1:14" ht="20.100000000000001" customHeight="1" x14ac:dyDescent="0.25">
      <c r="A7" s="17" t="s">
        <v>14</v>
      </c>
      <c r="B7" s="17"/>
      <c r="C7" s="30" t="s">
        <v>15</v>
      </c>
      <c r="D7" s="30"/>
      <c r="E7" s="30"/>
      <c r="F7" s="7">
        <v>99.575671999999997</v>
      </c>
      <c r="G7" s="7">
        <v>99.575671999999997</v>
      </c>
      <c r="H7" s="7">
        <v>97.462689999999995</v>
      </c>
      <c r="I7" s="17">
        <v>10</v>
      </c>
      <c r="J7" s="17"/>
      <c r="K7" s="17"/>
      <c r="L7" s="17"/>
      <c r="M7" s="6">
        <f>H7/G7</f>
        <v>0.97878013818475662</v>
      </c>
      <c r="N7" s="2">
        <f>M7*10</f>
        <v>9.7878013818475669</v>
      </c>
    </row>
    <row r="8" spans="1:14" ht="20.100000000000001" customHeight="1" x14ac:dyDescent="0.25">
      <c r="A8" s="29"/>
      <c r="B8" s="29"/>
      <c r="C8" s="17" t="s">
        <v>16</v>
      </c>
      <c r="D8" s="17"/>
      <c r="E8" s="17"/>
      <c r="F8" s="2"/>
      <c r="G8" s="2">
        <v>0</v>
      </c>
      <c r="H8" s="2"/>
      <c r="I8" s="14" t="s">
        <v>17</v>
      </c>
      <c r="J8" s="14"/>
      <c r="K8" s="14"/>
      <c r="L8" s="14"/>
      <c r="M8" s="2"/>
      <c r="N8" s="2" t="s">
        <v>17</v>
      </c>
    </row>
    <row r="9" spans="1:14" ht="20.100000000000001" customHeight="1" x14ac:dyDescent="0.25">
      <c r="A9" s="29"/>
      <c r="B9" s="29"/>
      <c r="C9" s="17" t="s">
        <v>18</v>
      </c>
      <c r="D9" s="17"/>
      <c r="E9" s="17"/>
      <c r="F9" s="2"/>
      <c r="G9" s="2">
        <v>0</v>
      </c>
      <c r="H9" s="2"/>
      <c r="I9" s="14" t="s">
        <v>17</v>
      </c>
      <c r="J9" s="14"/>
      <c r="K9" s="14"/>
      <c r="L9" s="14"/>
      <c r="M9" s="2"/>
      <c r="N9" s="2" t="s">
        <v>17</v>
      </c>
    </row>
    <row r="10" spans="1:14" ht="20.100000000000001" customHeight="1" x14ac:dyDescent="0.25">
      <c r="A10" s="29"/>
      <c r="B10" s="29"/>
      <c r="C10" s="17" t="s">
        <v>19</v>
      </c>
      <c r="D10" s="17"/>
      <c r="E10" s="17"/>
      <c r="F10" s="2">
        <f>F7</f>
        <v>99.575671999999997</v>
      </c>
      <c r="G10" s="7">
        <v>99.575671999999997</v>
      </c>
      <c r="H10" s="7">
        <v>97.462689999999995</v>
      </c>
      <c r="I10" s="14" t="s">
        <v>17</v>
      </c>
      <c r="J10" s="14"/>
      <c r="K10" s="14"/>
      <c r="L10" s="14"/>
      <c r="M10" s="2"/>
      <c r="N10" s="2" t="s">
        <v>17</v>
      </c>
    </row>
    <row r="11" spans="1:14" ht="20.100000000000001" customHeight="1" x14ac:dyDescent="0.25">
      <c r="A11" s="17" t="s">
        <v>20</v>
      </c>
      <c r="B11" s="17" t="s">
        <v>21</v>
      </c>
      <c r="C11" s="17"/>
      <c r="D11" s="17"/>
      <c r="E11" s="17"/>
      <c r="F11" s="17"/>
      <c r="G11" s="17"/>
      <c r="H11" s="17" t="s">
        <v>22</v>
      </c>
      <c r="I11" s="17"/>
      <c r="J11" s="17"/>
      <c r="K11" s="17"/>
      <c r="L11" s="17"/>
      <c r="M11" s="17"/>
      <c r="N11" s="17"/>
    </row>
    <row r="12" spans="1:14" ht="35.1" customHeight="1" x14ac:dyDescent="0.25">
      <c r="A12" s="17"/>
      <c r="B12" s="28" t="s">
        <v>70</v>
      </c>
      <c r="C12" s="28"/>
      <c r="D12" s="28"/>
      <c r="E12" s="28"/>
      <c r="F12" s="28"/>
      <c r="G12" s="28"/>
      <c r="H12" s="28" t="s">
        <v>71</v>
      </c>
      <c r="I12" s="28"/>
      <c r="J12" s="28"/>
      <c r="K12" s="28"/>
      <c r="L12" s="28"/>
      <c r="M12" s="28"/>
      <c r="N12" s="28"/>
    </row>
    <row r="13" spans="1:14" ht="20.100000000000001" customHeight="1" x14ac:dyDescent="0.25">
      <c r="A13" s="18" t="s">
        <v>23</v>
      </c>
      <c r="B13" s="1" t="s">
        <v>24</v>
      </c>
      <c r="C13" s="1" t="s">
        <v>25</v>
      </c>
      <c r="D13" s="1" t="s">
        <v>26</v>
      </c>
      <c r="E13" s="17" t="s">
        <v>27</v>
      </c>
      <c r="F13" s="17"/>
      <c r="G13" s="17"/>
      <c r="H13" s="17" t="s">
        <v>28</v>
      </c>
      <c r="I13" s="17"/>
      <c r="J13" s="1" t="s">
        <v>11</v>
      </c>
      <c r="K13" s="1" t="s">
        <v>13</v>
      </c>
      <c r="L13" s="17" t="s">
        <v>29</v>
      </c>
      <c r="M13" s="17"/>
      <c r="N13" s="17"/>
    </row>
    <row r="14" spans="1:14" ht="20.100000000000001" customHeight="1" x14ac:dyDescent="0.25">
      <c r="A14" s="19"/>
      <c r="B14" s="17" t="s">
        <v>30</v>
      </c>
      <c r="C14" s="18" t="s">
        <v>31</v>
      </c>
      <c r="D14" s="9" t="s">
        <v>47</v>
      </c>
      <c r="E14" s="22" t="s">
        <v>62</v>
      </c>
      <c r="F14" s="22"/>
      <c r="G14" s="22"/>
      <c r="H14" s="26" t="s">
        <v>62</v>
      </c>
      <c r="I14" s="27"/>
      <c r="J14" s="7">
        <v>5</v>
      </c>
      <c r="K14" s="2">
        <v>5</v>
      </c>
      <c r="L14" s="14"/>
      <c r="M14" s="14"/>
      <c r="N14" s="14"/>
    </row>
    <row r="15" spans="1:14" ht="20.100000000000001" customHeight="1" x14ac:dyDescent="0.25">
      <c r="A15" s="19"/>
      <c r="B15" s="17"/>
      <c r="C15" s="19"/>
      <c r="D15" s="9" t="s">
        <v>48</v>
      </c>
      <c r="E15" s="22" t="s">
        <v>63</v>
      </c>
      <c r="F15" s="22"/>
      <c r="G15" s="22"/>
      <c r="H15" s="26" t="s">
        <v>63</v>
      </c>
      <c r="I15" s="27"/>
      <c r="J15" s="7">
        <v>5</v>
      </c>
      <c r="K15" s="2">
        <v>5</v>
      </c>
      <c r="L15" s="14"/>
      <c r="M15" s="14"/>
      <c r="N15" s="14"/>
    </row>
    <row r="16" spans="1:14" ht="20.100000000000001" customHeight="1" x14ac:dyDescent="0.25">
      <c r="A16" s="19"/>
      <c r="B16" s="17"/>
      <c r="C16" s="20"/>
      <c r="D16" s="8"/>
      <c r="E16" s="22"/>
      <c r="F16" s="22"/>
      <c r="G16" s="22"/>
      <c r="H16" s="13"/>
      <c r="I16" s="14"/>
      <c r="J16" s="2"/>
      <c r="K16" s="2"/>
      <c r="L16" s="14"/>
      <c r="M16" s="14"/>
      <c r="N16" s="14"/>
    </row>
    <row r="17" spans="1:14" ht="20.100000000000001" customHeight="1" x14ac:dyDescent="0.25">
      <c r="A17" s="19"/>
      <c r="B17" s="17"/>
      <c r="C17" s="18" t="s">
        <v>32</v>
      </c>
      <c r="D17" s="8" t="s">
        <v>49</v>
      </c>
      <c r="E17" s="22" t="s">
        <v>50</v>
      </c>
      <c r="F17" s="22"/>
      <c r="G17" s="22"/>
      <c r="H17" s="13">
        <v>0.99</v>
      </c>
      <c r="I17" s="14"/>
      <c r="J17" s="2">
        <v>10</v>
      </c>
      <c r="K17" s="2">
        <v>10</v>
      </c>
      <c r="L17" s="14"/>
      <c r="M17" s="14"/>
      <c r="N17" s="14"/>
    </row>
    <row r="18" spans="1:14" ht="20.100000000000001" customHeight="1" x14ac:dyDescent="0.25">
      <c r="A18" s="19"/>
      <c r="B18" s="17"/>
      <c r="C18" s="19"/>
      <c r="D18" s="3"/>
      <c r="E18" s="22"/>
      <c r="F18" s="22"/>
      <c r="G18" s="22"/>
      <c r="H18" s="14"/>
      <c r="I18" s="14"/>
      <c r="J18" s="2"/>
      <c r="K18" s="2"/>
      <c r="L18" s="14"/>
      <c r="M18" s="14"/>
      <c r="N18" s="14"/>
    </row>
    <row r="19" spans="1:14" ht="20.100000000000001" customHeight="1" x14ac:dyDescent="0.25">
      <c r="A19" s="19"/>
      <c r="B19" s="17"/>
      <c r="C19" s="20"/>
      <c r="D19" s="3"/>
      <c r="E19" s="23"/>
      <c r="F19" s="24"/>
      <c r="G19" s="25"/>
      <c r="H19" s="14"/>
      <c r="I19" s="14"/>
      <c r="J19" s="2"/>
      <c r="K19" s="2"/>
      <c r="L19" s="14"/>
      <c r="M19" s="14"/>
      <c r="N19" s="14"/>
    </row>
    <row r="20" spans="1:14" ht="27" customHeight="1" x14ac:dyDescent="0.25">
      <c r="A20" s="19"/>
      <c r="B20" s="17"/>
      <c r="C20" s="18" t="s">
        <v>33</v>
      </c>
      <c r="D20" s="9" t="s">
        <v>54</v>
      </c>
      <c r="E20" s="23" t="s">
        <v>60</v>
      </c>
      <c r="F20" s="24"/>
      <c r="G20" s="25"/>
      <c r="H20" s="14" t="s">
        <v>68</v>
      </c>
      <c r="I20" s="14"/>
      <c r="J20" s="2">
        <v>3</v>
      </c>
      <c r="K20" s="2">
        <v>3</v>
      </c>
      <c r="L20" s="14"/>
      <c r="M20" s="14"/>
      <c r="N20" s="14"/>
    </row>
    <row r="21" spans="1:14" ht="20.100000000000001" customHeight="1" x14ac:dyDescent="0.25">
      <c r="A21" s="19"/>
      <c r="B21" s="17"/>
      <c r="C21" s="19"/>
      <c r="D21" s="9" t="s">
        <v>55</v>
      </c>
      <c r="E21" s="22" t="s">
        <v>64</v>
      </c>
      <c r="F21" s="22"/>
      <c r="G21" s="22"/>
      <c r="H21" s="14" t="s">
        <v>69</v>
      </c>
      <c r="I21" s="14"/>
      <c r="J21" s="2">
        <v>4</v>
      </c>
      <c r="K21" s="2">
        <v>4</v>
      </c>
      <c r="L21" s="14"/>
      <c r="M21" s="14"/>
      <c r="N21" s="14"/>
    </row>
    <row r="22" spans="1:14" ht="20.100000000000001" customHeight="1" x14ac:dyDescent="0.25">
      <c r="A22" s="19"/>
      <c r="B22" s="17"/>
      <c r="C22" s="20"/>
      <c r="D22" s="9" t="s">
        <v>56</v>
      </c>
      <c r="E22" s="22" t="s">
        <v>65</v>
      </c>
      <c r="F22" s="22"/>
      <c r="G22" s="22"/>
      <c r="H22" s="14" t="s">
        <v>66</v>
      </c>
      <c r="I22" s="14"/>
      <c r="J22" s="2">
        <v>3</v>
      </c>
      <c r="K22" s="2">
        <v>3</v>
      </c>
      <c r="L22" s="14"/>
      <c r="M22" s="14"/>
      <c r="N22" s="14"/>
    </row>
    <row r="23" spans="1:14" ht="20.100000000000001" customHeight="1" x14ac:dyDescent="0.25">
      <c r="A23" s="19"/>
      <c r="B23" s="17"/>
      <c r="C23" s="1" t="s">
        <v>34</v>
      </c>
      <c r="D23" s="8" t="s">
        <v>52</v>
      </c>
      <c r="E23" s="23">
        <v>99.575671999999997</v>
      </c>
      <c r="F23" s="24"/>
      <c r="G23" s="25"/>
      <c r="H23" s="14">
        <v>97.462689999999995</v>
      </c>
      <c r="I23" s="14"/>
      <c r="J23" s="11">
        <v>10</v>
      </c>
      <c r="K23" s="2">
        <v>9.7899999999999991</v>
      </c>
      <c r="L23" s="14"/>
      <c r="M23" s="14"/>
      <c r="N23" s="14"/>
    </row>
    <row r="24" spans="1:14" ht="20.100000000000001" customHeight="1" x14ac:dyDescent="0.25">
      <c r="A24" s="19"/>
      <c r="B24" s="17" t="s">
        <v>35</v>
      </c>
      <c r="C24" s="1" t="s">
        <v>36</v>
      </c>
      <c r="D24" s="8" t="s">
        <v>57</v>
      </c>
      <c r="E24" s="14"/>
      <c r="F24" s="14"/>
      <c r="G24" s="14"/>
      <c r="H24" s="14"/>
      <c r="I24" s="14"/>
      <c r="J24" s="2"/>
      <c r="K24" s="2"/>
      <c r="L24" s="14"/>
      <c r="M24" s="14"/>
      <c r="N24" s="14"/>
    </row>
    <row r="25" spans="1:14" ht="20.100000000000001" customHeight="1" x14ac:dyDescent="0.25">
      <c r="A25" s="19"/>
      <c r="B25" s="17"/>
      <c r="C25" s="10" t="s">
        <v>37</v>
      </c>
      <c r="D25" s="8" t="s">
        <v>53</v>
      </c>
      <c r="E25" s="22" t="s">
        <v>58</v>
      </c>
      <c r="F25" s="22"/>
      <c r="G25" s="22"/>
      <c r="H25" s="14" t="s">
        <v>59</v>
      </c>
      <c r="I25" s="14"/>
      <c r="J25" s="2">
        <v>30</v>
      </c>
      <c r="K25" s="2">
        <v>20</v>
      </c>
      <c r="L25" s="14" t="s">
        <v>73</v>
      </c>
      <c r="M25" s="14"/>
      <c r="N25" s="14"/>
    </row>
    <row r="26" spans="1:14" ht="20.100000000000001" customHeight="1" x14ac:dyDescent="0.25">
      <c r="A26" s="19"/>
      <c r="B26" s="17"/>
      <c r="C26" s="1" t="s">
        <v>38</v>
      </c>
      <c r="D26" s="8" t="s">
        <v>57</v>
      </c>
      <c r="E26" s="14"/>
      <c r="F26" s="14"/>
      <c r="G26" s="14"/>
      <c r="H26" s="14"/>
      <c r="I26" s="14"/>
      <c r="J26" s="2"/>
      <c r="K26" s="2"/>
      <c r="L26" s="14"/>
      <c r="M26" s="14"/>
      <c r="N26" s="14"/>
    </row>
    <row r="27" spans="1:14" ht="20.100000000000001" customHeight="1" x14ac:dyDescent="0.25">
      <c r="A27" s="19"/>
      <c r="B27" s="17"/>
      <c r="C27" s="1" t="s">
        <v>39</v>
      </c>
      <c r="D27" s="8" t="s">
        <v>57</v>
      </c>
      <c r="E27" s="14"/>
      <c r="F27" s="14"/>
      <c r="G27" s="14"/>
      <c r="H27" s="14"/>
      <c r="I27" s="14"/>
      <c r="J27" s="2"/>
      <c r="K27" s="2"/>
      <c r="L27" s="14"/>
      <c r="M27" s="14"/>
      <c r="N27" s="14"/>
    </row>
    <row r="28" spans="1:14" ht="20.100000000000001" customHeight="1" x14ac:dyDescent="0.25">
      <c r="A28" s="19"/>
      <c r="B28" s="18" t="s">
        <v>40</v>
      </c>
      <c r="C28" s="17" t="s">
        <v>41</v>
      </c>
      <c r="D28" s="21" t="s">
        <v>51</v>
      </c>
      <c r="E28" s="14" t="s">
        <v>67</v>
      </c>
      <c r="F28" s="14"/>
      <c r="G28" s="14"/>
      <c r="H28" s="13">
        <v>1</v>
      </c>
      <c r="I28" s="14"/>
      <c r="J28" s="14">
        <v>30</v>
      </c>
      <c r="K28" s="14">
        <v>20</v>
      </c>
      <c r="L28" s="14" t="s">
        <v>72</v>
      </c>
      <c r="M28" s="14"/>
      <c r="N28" s="14"/>
    </row>
    <row r="29" spans="1:14" ht="20.100000000000001" customHeight="1" x14ac:dyDescent="0.25">
      <c r="A29" s="20"/>
      <c r="B29" s="20"/>
      <c r="C29" s="17"/>
      <c r="D29" s="21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ht="20.100000000000001" customHeight="1" x14ac:dyDescent="0.25">
      <c r="A30" s="15" t="s">
        <v>42</v>
      </c>
      <c r="B30" s="15"/>
      <c r="C30" s="15"/>
      <c r="D30" s="15"/>
      <c r="E30" s="15"/>
      <c r="F30" s="15"/>
      <c r="G30" s="15"/>
      <c r="H30" s="15"/>
      <c r="I30" s="15"/>
      <c r="J30" s="4">
        <f>SUM(J14:J29)</f>
        <v>100</v>
      </c>
      <c r="K30" s="12">
        <f>SUM(K14:K29)+N7</f>
        <v>89.577801381847564</v>
      </c>
      <c r="L30" s="14"/>
      <c r="M30" s="14"/>
      <c r="N30" s="14"/>
    </row>
    <row r="31" spans="1:1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27.2" customHeight="1" x14ac:dyDescent="0.25">
      <c r="A32" s="16" t="s">
        <v>43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H18:I18"/>
    <mergeCell ref="L18:N18"/>
    <mergeCell ref="E19:G19"/>
    <mergeCell ref="H19:I19"/>
    <mergeCell ref="L19:N19"/>
    <mergeCell ref="H20:I20"/>
    <mergeCell ref="L20:N20"/>
    <mergeCell ref="E21:G21"/>
    <mergeCell ref="H21:I21"/>
    <mergeCell ref="L21:N21"/>
    <mergeCell ref="H22:I22"/>
    <mergeCell ref="L22:N22"/>
    <mergeCell ref="E23:G23"/>
    <mergeCell ref="H23:I23"/>
    <mergeCell ref="L23:N23"/>
    <mergeCell ref="H24:I24"/>
    <mergeCell ref="L24:N24"/>
    <mergeCell ref="E25:G25"/>
    <mergeCell ref="H25:I25"/>
    <mergeCell ref="L25:N25"/>
    <mergeCell ref="H26:I26"/>
    <mergeCell ref="L26:N26"/>
    <mergeCell ref="E27:G27"/>
    <mergeCell ref="H27:I27"/>
    <mergeCell ref="L27:N27"/>
    <mergeCell ref="A11:A12"/>
    <mergeCell ref="A13:A29"/>
    <mergeCell ref="B14:B23"/>
    <mergeCell ref="B24:B27"/>
    <mergeCell ref="B28:B29"/>
    <mergeCell ref="B11:G11"/>
    <mergeCell ref="C14:C16"/>
    <mergeCell ref="C17:C19"/>
    <mergeCell ref="C20:C22"/>
    <mergeCell ref="C28:C29"/>
    <mergeCell ref="D28:D29"/>
    <mergeCell ref="E26:G26"/>
    <mergeCell ref="E24:G24"/>
    <mergeCell ref="E22:G22"/>
    <mergeCell ref="E20:G20"/>
    <mergeCell ref="E18:G18"/>
    <mergeCell ref="H28:I29"/>
    <mergeCell ref="L28:N29"/>
    <mergeCell ref="A30:I30"/>
    <mergeCell ref="L30:N30"/>
    <mergeCell ref="A32:N32"/>
    <mergeCell ref="J28:J29"/>
    <mergeCell ref="K28:K29"/>
    <mergeCell ref="E28:G29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2021-06-07T04:05:56Z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